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it\Desktop\"/>
    </mc:Choice>
  </mc:AlternateContent>
  <xr:revisionPtr revIDLastSave="0" documentId="8_{762D4470-D001-447F-9AB3-D5F803563835}" xr6:coauthVersionLast="47" xr6:coauthVersionMax="47" xr10:uidLastSave="{00000000-0000-0000-0000-000000000000}"/>
  <bookViews>
    <workbookView xWindow="-120" yWindow="-120" windowWidth="29040" windowHeight="15720" xr2:uid="{00000000-000D-0000-FFFF-FFFF00000000}"/>
  </bookViews>
  <sheets>
    <sheet name="رادیولوژی" sheetId="1" r:id="rId1"/>
    <sheet name="سونوگرافی" sheetId="3" r:id="rId2"/>
    <sheet name="سی تی اسکن" sheetId="4" r:id="rId3"/>
    <sheet name="آزمایشگاه" sheetId="5" r:id="rId4"/>
    <sheet name="اورژانس" sheetId="6" r:id="rId5"/>
    <sheet name="درمانگاه" sheetId="7" r:id="rId6"/>
    <sheet name="ترخیص"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 i="7" l="1"/>
  <c r="D6" i="7"/>
  <c r="D8" i="7"/>
  <c r="D9" i="7"/>
  <c r="D10" i="7"/>
  <c r="D11" i="7"/>
  <c r="D12" i="7"/>
  <c r="D13" i="7"/>
  <c r="D14" i="7"/>
  <c r="D3" i="7"/>
  <c r="E6" i="8"/>
  <c r="E4" i="8"/>
  <c r="E5" i="8"/>
  <c r="E3" i="8"/>
  <c r="D37" i="6"/>
  <c r="D36" i="6"/>
  <c r="G35" i="6"/>
  <c r="D35" i="6"/>
  <c r="G34" i="6"/>
  <c r="D34" i="6"/>
  <c r="G33" i="6"/>
  <c r="D33" i="6"/>
  <c r="G32" i="6"/>
  <c r="D32" i="6"/>
  <c r="G31" i="6"/>
  <c r="D31" i="6"/>
  <c r="G30" i="6"/>
  <c r="D30" i="6"/>
  <c r="G29" i="6"/>
  <c r="D29" i="6"/>
  <c r="G28" i="6"/>
  <c r="D28" i="6"/>
  <c r="G27" i="6"/>
  <c r="D27" i="6"/>
  <c r="G26" i="6"/>
  <c r="D26" i="6"/>
  <c r="G25" i="6"/>
  <c r="D25" i="6"/>
  <c r="G24" i="6"/>
  <c r="D24" i="6"/>
  <c r="G23" i="6"/>
  <c r="D23" i="6"/>
  <c r="G22" i="6"/>
  <c r="D22" i="6"/>
  <c r="G21" i="6"/>
  <c r="D21" i="6"/>
  <c r="G20" i="6"/>
  <c r="D20" i="6"/>
  <c r="G19" i="6"/>
  <c r="D19" i="6"/>
  <c r="G18" i="6"/>
  <c r="D18" i="6"/>
  <c r="G17" i="6"/>
  <c r="D17" i="6"/>
  <c r="G16" i="6"/>
  <c r="D16" i="6"/>
  <c r="G15" i="6"/>
  <c r="D15" i="6"/>
  <c r="G14" i="6"/>
  <c r="G13" i="6"/>
  <c r="G12" i="6"/>
  <c r="G11" i="6"/>
  <c r="G10" i="6"/>
  <c r="G9" i="6"/>
  <c r="G8" i="6"/>
  <c r="G7" i="6"/>
  <c r="G6" i="6"/>
  <c r="G5" i="6"/>
  <c r="G4" i="6"/>
  <c r="H82" i="4" l="1"/>
  <c r="I82" i="4" s="1"/>
  <c r="H81" i="4"/>
  <c r="I81" i="4" s="1"/>
  <c r="H80" i="4"/>
  <c r="I80" i="4" s="1"/>
  <c r="H79" i="4"/>
  <c r="I79" i="4" s="1"/>
  <c r="H78" i="4"/>
  <c r="I78" i="4" s="1"/>
  <c r="H77" i="4"/>
  <c r="I77" i="4" s="1"/>
  <c r="H76" i="4"/>
  <c r="I76" i="4" s="1"/>
  <c r="H75" i="4"/>
  <c r="I75" i="4" s="1"/>
  <c r="H74" i="4"/>
  <c r="I74" i="4" s="1"/>
  <c r="H73" i="4"/>
  <c r="I73" i="4" s="1"/>
  <c r="H72" i="4"/>
  <c r="I72" i="4" s="1"/>
  <c r="H71" i="4"/>
  <c r="I71" i="4" s="1"/>
  <c r="H70" i="4"/>
  <c r="I70" i="4" s="1"/>
  <c r="H69" i="4"/>
  <c r="I69" i="4" s="1"/>
  <c r="H68" i="4"/>
  <c r="I68" i="4" s="1"/>
  <c r="H67" i="4"/>
  <c r="I67" i="4" s="1"/>
  <c r="H66" i="4"/>
  <c r="I66" i="4" s="1"/>
  <c r="H65" i="4"/>
  <c r="I65" i="4" s="1"/>
  <c r="H64" i="4"/>
  <c r="I64" i="4" s="1"/>
  <c r="H63" i="4"/>
  <c r="I63" i="4" s="1"/>
  <c r="H62" i="4"/>
  <c r="I62" i="4" s="1"/>
  <c r="H61" i="4"/>
  <c r="I61" i="4" s="1"/>
  <c r="H60" i="4"/>
  <c r="I60" i="4" s="1"/>
  <c r="H59" i="4"/>
  <c r="I59" i="4" s="1"/>
  <c r="H58" i="4"/>
  <c r="I58" i="4" s="1"/>
  <c r="H57" i="4"/>
  <c r="I57" i="4" s="1"/>
  <c r="H56" i="4"/>
  <c r="I56" i="4" s="1"/>
  <c r="H55" i="4"/>
  <c r="I55" i="4" s="1"/>
  <c r="H54" i="4"/>
  <c r="I54" i="4" s="1"/>
  <c r="H53" i="4"/>
  <c r="I53" i="4" s="1"/>
  <c r="H52" i="4"/>
  <c r="I52" i="4" s="1"/>
  <c r="H51" i="4"/>
  <c r="I51" i="4" s="1"/>
  <c r="H50" i="4"/>
  <c r="I50" i="4" s="1"/>
  <c r="H49" i="4"/>
  <c r="I49" i="4" s="1"/>
  <c r="H48" i="4"/>
  <c r="I48" i="4" s="1"/>
  <c r="H47" i="4"/>
  <c r="I47" i="4" s="1"/>
  <c r="H46" i="4"/>
  <c r="I46" i="4" s="1"/>
  <c r="H45" i="4"/>
  <c r="I45" i="4" s="1"/>
  <c r="H44" i="4"/>
  <c r="I44" i="4" s="1"/>
  <c r="H43" i="4"/>
  <c r="I43" i="4" s="1"/>
  <c r="H42" i="4"/>
  <c r="I42" i="4" s="1"/>
  <c r="H41" i="4"/>
  <c r="I41" i="4" s="1"/>
  <c r="H40" i="4"/>
  <c r="I40" i="4" s="1"/>
  <c r="H39" i="4"/>
  <c r="I39" i="4" s="1"/>
  <c r="H38" i="4"/>
  <c r="I38" i="4" s="1"/>
  <c r="H37" i="4"/>
  <c r="I37" i="4" s="1"/>
  <c r="H36" i="4"/>
  <c r="I36" i="4" s="1"/>
  <c r="H35" i="4"/>
  <c r="I35" i="4" s="1"/>
  <c r="H34" i="4"/>
  <c r="I34" i="4" s="1"/>
  <c r="H33" i="4"/>
  <c r="I33" i="4" s="1"/>
  <c r="H32" i="4"/>
  <c r="I32" i="4" s="1"/>
  <c r="H31" i="4"/>
  <c r="I31" i="4" s="1"/>
  <c r="H30" i="4"/>
  <c r="I30" i="4" s="1"/>
  <c r="H29" i="4"/>
  <c r="I29" i="4" s="1"/>
  <c r="H28" i="4"/>
  <c r="I28" i="4" s="1"/>
  <c r="H27" i="4"/>
  <c r="I27" i="4" s="1"/>
  <c r="H26" i="4"/>
  <c r="I26" i="4" s="1"/>
  <c r="H25" i="4"/>
  <c r="I25" i="4" s="1"/>
  <c r="H24" i="4"/>
  <c r="I24" i="4" s="1"/>
  <c r="H23" i="4"/>
  <c r="I23" i="4" s="1"/>
  <c r="H22" i="4"/>
  <c r="I22" i="4" s="1"/>
  <c r="H21" i="4"/>
  <c r="I21" i="4" s="1"/>
  <c r="H20" i="4"/>
  <c r="I20" i="4" s="1"/>
  <c r="H19" i="4"/>
  <c r="I19" i="4" s="1"/>
  <c r="H18" i="4"/>
  <c r="I18" i="4" s="1"/>
  <c r="H17" i="4"/>
  <c r="I17" i="4" s="1"/>
  <c r="H16" i="4"/>
  <c r="I16" i="4" s="1"/>
  <c r="H15" i="4"/>
  <c r="I15" i="4" s="1"/>
  <c r="H14" i="4"/>
  <c r="I14" i="4" s="1"/>
  <c r="H13" i="4"/>
  <c r="I13" i="4" s="1"/>
  <c r="H12" i="4"/>
  <c r="I12" i="4" s="1"/>
  <c r="H11" i="4"/>
  <c r="I11" i="4" s="1"/>
  <c r="H10" i="4"/>
  <c r="I10" i="4" s="1"/>
  <c r="H9" i="4"/>
  <c r="I9" i="4" s="1"/>
  <c r="H8" i="4"/>
  <c r="I8" i="4" s="1"/>
  <c r="H7" i="4"/>
  <c r="I7" i="4" s="1"/>
  <c r="H6" i="4"/>
  <c r="I6" i="4" s="1"/>
  <c r="H5" i="4"/>
  <c r="I5" i="4" s="1"/>
  <c r="H4" i="4"/>
  <c r="I4" i="4" s="1"/>
  <c r="H3" i="4"/>
  <c r="I3" i="4" s="1"/>
  <c r="I58" i="3"/>
  <c r="J58" i="3" s="1"/>
  <c r="I57" i="3"/>
  <c r="J57" i="3" s="1"/>
  <c r="I56" i="3"/>
  <c r="J56" i="3" s="1"/>
  <c r="I55" i="3"/>
  <c r="J55" i="3" s="1"/>
  <c r="I54" i="3"/>
  <c r="J54" i="3" s="1"/>
  <c r="I53" i="3"/>
  <c r="J53" i="3" s="1"/>
  <c r="I52" i="3"/>
  <c r="J52" i="3" s="1"/>
  <c r="I51" i="3"/>
  <c r="J51" i="3" s="1"/>
  <c r="I50" i="3"/>
  <c r="J50" i="3" s="1"/>
  <c r="I49" i="3"/>
  <c r="J49" i="3" s="1"/>
  <c r="I48" i="3"/>
  <c r="J48" i="3" s="1"/>
  <c r="I47" i="3"/>
  <c r="J47" i="3" s="1"/>
  <c r="I46" i="3"/>
  <c r="J46" i="3" s="1"/>
  <c r="I45" i="3"/>
  <c r="J45" i="3" s="1"/>
  <c r="I44" i="3"/>
  <c r="J44" i="3" s="1"/>
  <c r="I43" i="3"/>
  <c r="J43" i="3" s="1"/>
  <c r="I42" i="3"/>
  <c r="J42" i="3" s="1"/>
  <c r="I41" i="3"/>
  <c r="J41" i="3" s="1"/>
  <c r="I40" i="3"/>
  <c r="J40" i="3" s="1"/>
  <c r="I39" i="3"/>
  <c r="J39" i="3" s="1"/>
  <c r="I38" i="3"/>
  <c r="J38" i="3" s="1"/>
  <c r="I37" i="3"/>
  <c r="J37" i="3" s="1"/>
  <c r="I36" i="3"/>
  <c r="J36" i="3" s="1"/>
  <c r="I35" i="3"/>
  <c r="J35" i="3" s="1"/>
  <c r="I34" i="3"/>
  <c r="J34" i="3" s="1"/>
  <c r="I33" i="3"/>
  <c r="J33" i="3" s="1"/>
  <c r="I32" i="3"/>
  <c r="J32" i="3" s="1"/>
  <c r="I31" i="3"/>
  <c r="J31" i="3" s="1"/>
  <c r="I30" i="3"/>
  <c r="J30" i="3" s="1"/>
  <c r="I29" i="3"/>
  <c r="J29" i="3" s="1"/>
  <c r="I28" i="3"/>
  <c r="J28" i="3" s="1"/>
  <c r="I27" i="3"/>
  <c r="J27" i="3" s="1"/>
  <c r="I26" i="3"/>
  <c r="J26" i="3" s="1"/>
  <c r="I25" i="3"/>
  <c r="J25" i="3" s="1"/>
  <c r="I24" i="3"/>
  <c r="J24" i="3" s="1"/>
  <c r="I23" i="3"/>
  <c r="J23" i="3" s="1"/>
  <c r="I22" i="3"/>
  <c r="J22" i="3" s="1"/>
  <c r="I21" i="3"/>
  <c r="J21" i="3" s="1"/>
  <c r="I20" i="3"/>
  <c r="J20" i="3" s="1"/>
  <c r="I19" i="3"/>
  <c r="J19" i="3" s="1"/>
  <c r="I18" i="3"/>
  <c r="J18" i="3" s="1"/>
  <c r="I17" i="3"/>
  <c r="J17" i="3" s="1"/>
  <c r="I16" i="3"/>
  <c r="J16" i="3" s="1"/>
  <c r="I15" i="3"/>
  <c r="J15" i="3" s="1"/>
  <c r="I14" i="3"/>
  <c r="J14" i="3" s="1"/>
  <c r="I13" i="3"/>
  <c r="J13" i="3" s="1"/>
  <c r="I12" i="3"/>
  <c r="J12" i="3" s="1"/>
  <c r="I11" i="3"/>
  <c r="J11" i="3" s="1"/>
  <c r="I10" i="3"/>
  <c r="J10" i="3" s="1"/>
  <c r="I9" i="3"/>
  <c r="J9" i="3" s="1"/>
  <c r="I8" i="3"/>
  <c r="J8" i="3" s="1"/>
  <c r="I7" i="3"/>
  <c r="J7" i="3" s="1"/>
  <c r="I6" i="3"/>
  <c r="J6" i="3" s="1"/>
  <c r="I5" i="3"/>
  <c r="J5" i="3" s="1"/>
  <c r="I4" i="3"/>
  <c r="J4" i="3" s="1"/>
  <c r="I3" i="3"/>
  <c r="J3" i="3" s="1"/>
  <c r="G149" i="5"/>
  <c r="H149" i="5" s="1"/>
  <c r="G148" i="5"/>
  <c r="H148" i="5" s="1"/>
  <c r="G147" i="5"/>
  <c r="H147" i="5" s="1"/>
  <c r="G146" i="5"/>
  <c r="H146" i="5" s="1"/>
  <c r="G145" i="5"/>
  <c r="H145" i="5" s="1"/>
  <c r="G144" i="5"/>
  <c r="H144" i="5" s="1"/>
  <c r="G143" i="5"/>
  <c r="H143" i="5" s="1"/>
  <c r="G142" i="5"/>
  <c r="H142" i="5" s="1"/>
  <c r="G141" i="5"/>
  <c r="H141" i="5" s="1"/>
  <c r="G140" i="5"/>
  <c r="H140" i="5" s="1"/>
  <c r="G139" i="5"/>
  <c r="H139" i="5" s="1"/>
  <c r="G138" i="5"/>
  <c r="H138" i="5" s="1"/>
  <c r="G137" i="5"/>
  <c r="H137" i="5" s="1"/>
  <c r="G136" i="5"/>
  <c r="H136" i="5" s="1"/>
  <c r="G135" i="5"/>
  <c r="H135" i="5" s="1"/>
  <c r="G134" i="5"/>
  <c r="H134" i="5" s="1"/>
  <c r="G133" i="5"/>
  <c r="H133" i="5" s="1"/>
  <c r="G132" i="5"/>
  <c r="H132" i="5" s="1"/>
  <c r="G131" i="5"/>
  <c r="H131" i="5" s="1"/>
  <c r="G130" i="5"/>
  <c r="H130" i="5" s="1"/>
  <c r="G129" i="5"/>
  <c r="H129" i="5" s="1"/>
  <c r="G128" i="5"/>
  <c r="H128" i="5" s="1"/>
  <c r="G127" i="5"/>
  <c r="H127" i="5" s="1"/>
  <c r="G126" i="5"/>
  <c r="H126" i="5" s="1"/>
  <c r="G125" i="5"/>
  <c r="H125" i="5" s="1"/>
  <c r="G124" i="5"/>
  <c r="H124" i="5" s="1"/>
  <c r="G123" i="5"/>
  <c r="H123" i="5" s="1"/>
  <c r="G122" i="5"/>
  <c r="H122" i="5" s="1"/>
  <c r="G121" i="5"/>
  <c r="H121" i="5" s="1"/>
  <c r="G120" i="5"/>
  <c r="H120" i="5" s="1"/>
  <c r="G119" i="5"/>
  <c r="H119" i="5" s="1"/>
  <c r="G118" i="5"/>
  <c r="H118" i="5" s="1"/>
  <c r="G117" i="5"/>
  <c r="H117" i="5" s="1"/>
  <c r="G116" i="5"/>
  <c r="H116" i="5" s="1"/>
  <c r="G115" i="5"/>
  <c r="H115" i="5" s="1"/>
  <c r="G114" i="5"/>
  <c r="H114" i="5" s="1"/>
  <c r="G113" i="5"/>
  <c r="H113" i="5" s="1"/>
  <c r="G112" i="5"/>
  <c r="H112" i="5" s="1"/>
  <c r="G111" i="5"/>
  <c r="H111" i="5" s="1"/>
  <c r="G110" i="5"/>
  <c r="H110" i="5" s="1"/>
  <c r="G109" i="5"/>
  <c r="H109" i="5" s="1"/>
  <c r="G108" i="5"/>
  <c r="H108" i="5" s="1"/>
  <c r="G107" i="5"/>
  <c r="H107" i="5" s="1"/>
  <c r="G106" i="5"/>
  <c r="H106" i="5" s="1"/>
  <c r="G105" i="5"/>
  <c r="H105" i="5" s="1"/>
  <c r="G104" i="5"/>
  <c r="H104" i="5" s="1"/>
  <c r="G103" i="5"/>
  <c r="H103" i="5" s="1"/>
  <c r="G102" i="5"/>
  <c r="H102" i="5" s="1"/>
  <c r="G101" i="5"/>
  <c r="H101" i="5" s="1"/>
  <c r="G100" i="5"/>
  <c r="H100" i="5" s="1"/>
  <c r="G99" i="5"/>
  <c r="H99" i="5" s="1"/>
  <c r="G98" i="5"/>
  <c r="H98" i="5" s="1"/>
  <c r="G97" i="5"/>
  <c r="H97" i="5" s="1"/>
  <c r="G96" i="5"/>
  <c r="H96" i="5" s="1"/>
  <c r="G95" i="5"/>
  <c r="H95" i="5" s="1"/>
  <c r="G94" i="5"/>
  <c r="H94" i="5" s="1"/>
  <c r="G93" i="5"/>
  <c r="H93" i="5" s="1"/>
  <c r="G92" i="5"/>
  <c r="H92" i="5" s="1"/>
  <c r="G91" i="5"/>
  <c r="H91" i="5" s="1"/>
  <c r="G90" i="5"/>
  <c r="H90" i="5" s="1"/>
  <c r="G89" i="5"/>
  <c r="H89" i="5" s="1"/>
  <c r="G88" i="5"/>
  <c r="H88" i="5" s="1"/>
  <c r="G87" i="5"/>
  <c r="H87" i="5" s="1"/>
  <c r="G86" i="5"/>
  <c r="H86" i="5" s="1"/>
  <c r="G85" i="5"/>
  <c r="H85" i="5" s="1"/>
  <c r="G84" i="5"/>
  <c r="H84" i="5" s="1"/>
  <c r="G83" i="5"/>
  <c r="H83" i="5" s="1"/>
  <c r="G82" i="5"/>
  <c r="H82" i="5" s="1"/>
  <c r="G81" i="5"/>
  <c r="H81" i="5" s="1"/>
  <c r="G80" i="5"/>
  <c r="H80" i="5" s="1"/>
  <c r="G79" i="5"/>
  <c r="H79" i="5" s="1"/>
  <c r="G78" i="5"/>
  <c r="H78" i="5" s="1"/>
  <c r="G77" i="5"/>
  <c r="H77" i="5" s="1"/>
  <c r="G76" i="5"/>
  <c r="H76" i="5" s="1"/>
  <c r="G75" i="5"/>
  <c r="H75" i="5" s="1"/>
  <c r="G74" i="5"/>
  <c r="H74" i="5" s="1"/>
  <c r="G73" i="5"/>
  <c r="H73" i="5" s="1"/>
  <c r="G72" i="5"/>
  <c r="H72" i="5" s="1"/>
  <c r="G71" i="5"/>
  <c r="H71" i="5" s="1"/>
  <c r="G70" i="5"/>
  <c r="H70" i="5" s="1"/>
  <c r="G69" i="5"/>
  <c r="H69" i="5" s="1"/>
  <c r="G68" i="5"/>
  <c r="H68" i="5" s="1"/>
  <c r="G67" i="5"/>
  <c r="H67" i="5" s="1"/>
  <c r="G66" i="5"/>
  <c r="H66" i="5" s="1"/>
  <c r="G65" i="5"/>
  <c r="H65" i="5" s="1"/>
  <c r="G64" i="5"/>
  <c r="H64" i="5" s="1"/>
  <c r="H63" i="5"/>
  <c r="G63" i="5"/>
  <c r="H62" i="5"/>
  <c r="G62" i="5"/>
  <c r="H61" i="5"/>
  <c r="G61" i="5"/>
  <c r="H60" i="5"/>
  <c r="G60" i="5"/>
  <c r="H59" i="5"/>
  <c r="G59" i="5"/>
  <c r="H58" i="5"/>
  <c r="G58" i="5"/>
  <c r="H57" i="5"/>
  <c r="G57" i="5"/>
  <c r="H56" i="5"/>
  <c r="G56" i="5"/>
  <c r="H55" i="5"/>
  <c r="G55" i="5"/>
  <c r="H54" i="5"/>
  <c r="G54" i="5"/>
  <c r="H53" i="5"/>
  <c r="G53" i="5"/>
  <c r="H52" i="5"/>
  <c r="G52" i="5"/>
  <c r="H51" i="5"/>
  <c r="G51" i="5"/>
  <c r="H50" i="5"/>
  <c r="G50" i="5"/>
  <c r="H49" i="5"/>
  <c r="G49" i="5"/>
  <c r="H48" i="5"/>
  <c r="G48" i="5"/>
  <c r="H47" i="5"/>
  <c r="G47" i="5"/>
  <c r="G46" i="5"/>
  <c r="H46" i="5" s="1"/>
  <c r="G45" i="5"/>
  <c r="H45" i="5" s="1"/>
  <c r="G44" i="5"/>
  <c r="H44" i="5" s="1"/>
  <c r="G43" i="5"/>
  <c r="H43" i="5" s="1"/>
  <c r="G42" i="5"/>
  <c r="H42" i="5" s="1"/>
  <c r="G41" i="5"/>
  <c r="H41" i="5" s="1"/>
  <c r="G40" i="5"/>
  <c r="H40" i="5" s="1"/>
  <c r="G39" i="5"/>
  <c r="H39" i="5" s="1"/>
  <c r="G38" i="5"/>
  <c r="H38" i="5" s="1"/>
  <c r="G37" i="5"/>
  <c r="H37" i="5" s="1"/>
  <c r="G36" i="5"/>
  <c r="H36" i="5" s="1"/>
  <c r="G35" i="5"/>
  <c r="H35" i="5" s="1"/>
  <c r="G34" i="5"/>
  <c r="H34" i="5" s="1"/>
  <c r="G33" i="5"/>
  <c r="H33" i="5" s="1"/>
  <c r="G32" i="5"/>
  <c r="H32" i="5" s="1"/>
  <c r="G31" i="5"/>
  <c r="H31" i="5" s="1"/>
  <c r="G30" i="5"/>
  <c r="H30" i="5" s="1"/>
  <c r="G29" i="5"/>
  <c r="H29" i="5" s="1"/>
  <c r="G28" i="5"/>
  <c r="H28" i="5" s="1"/>
  <c r="G27" i="5"/>
  <c r="H27" i="5" s="1"/>
  <c r="G26" i="5"/>
  <c r="H26" i="5" s="1"/>
  <c r="G25" i="5"/>
  <c r="H25" i="5" s="1"/>
  <c r="G24" i="5"/>
  <c r="H24" i="5" s="1"/>
  <c r="G23" i="5"/>
  <c r="H23" i="5" s="1"/>
  <c r="G22" i="5"/>
  <c r="H22" i="5" s="1"/>
  <c r="G21" i="5"/>
  <c r="H21" i="5" s="1"/>
  <c r="G20" i="5"/>
  <c r="H20" i="5" s="1"/>
  <c r="G19" i="5"/>
  <c r="H19" i="5" s="1"/>
  <c r="G18" i="5"/>
  <c r="H18" i="5" s="1"/>
  <c r="G17" i="5"/>
  <c r="H17" i="5" s="1"/>
  <c r="G16" i="5"/>
  <c r="H16" i="5" s="1"/>
  <c r="G15" i="5"/>
  <c r="H15" i="5" s="1"/>
  <c r="G14" i="5"/>
  <c r="H14" i="5" s="1"/>
  <c r="G13" i="5"/>
  <c r="H13" i="5" s="1"/>
  <c r="G12" i="5"/>
  <c r="H12" i="5" s="1"/>
  <c r="G11" i="5"/>
  <c r="H11" i="5" s="1"/>
  <c r="G10" i="5"/>
  <c r="H10" i="5" s="1"/>
  <c r="G9" i="5"/>
  <c r="H9" i="5" s="1"/>
  <c r="G8" i="5"/>
  <c r="H8" i="5" s="1"/>
  <c r="G7" i="5"/>
  <c r="H7" i="5" s="1"/>
  <c r="G6" i="5"/>
  <c r="H6" i="5" s="1"/>
  <c r="G5" i="5"/>
  <c r="H5" i="5" s="1"/>
  <c r="G4" i="5"/>
  <c r="H4" i="5" s="1"/>
  <c r="G3" i="5"/>
  <c r="H3" i="5" s="1"/>
  <c r="H78" i="1"/>
  <c r="I78" i="1" s="1"/>
  <c r="H77" i="1"/>
  <c r="I77" i="1" s="1"/>
  <c r="H76" i="1"/>
  <c r="I76" i="1" s="1"/>
  <c r="H75" i="1"/>
  <c r="I75" i="1" s="1"/>
  <c r="H74" i="1"/>
  <c r="I74" i="1" s="1"/>
  <c r="H73" i="1"/>
  <c r="I73" i="1" s="1"/>
  <c r="H72" i="1"/>
  <c r="I72" i="1" s="1"/>
  <c r="H71" i="1"/>
  <c r="I71" i="1" s="1"/>
  <c r="H70" i="1"/>
  <c r="I70" i="1" s="1"/>
  <c r="H69" i="1"/>
  <c r="I69" i="1" s="1"/>
  <c r="H68" i="1"/>
  <c r="I68" i="1" s="1"/>
  <c r="H67" i="1"/>
  <c r="I67" i="1" s="1"/>
  <c r="H66" i="1"/>
  <c r="I66" i="1" s="1"/>
  <c r="H65" i="1"/>
  <c r="I65" i="1" s="1"/>
  <c r="H64" i="1"/>
  <c r="I64" i="1" s="1"/>
  <c r="H63" i="1"/>
  <c r="I63" i="1" s="1"/>
  <c r="H62" i="1"/>
  <c r="I62" i="1" s="1"/>
  <c r="H61" i="1"/>
  <c r="I61" i="1" s="1"/>
  <c r="H60" i="1"/>
  <c r="I60" i="1" s="1"/>
  <c r="H59" i="1"/>
  <c r="I59" i="1" s="1"/>
  <c r="H58" i="1"/>
  <c r="I58" i="1" s="1"/>
  <c r="H57" i="1"/>
  <c r="I57" i="1" s="1"/>
  <c r="H56" i="1"/>
  <c r="I56" i="1" s="1"/>
  <c r="H55" i="1"/>
  <c r="I55" i="1" s="1"/>
  <c r="H54" i="1"/>
  <c r="I54" i="1" s="1"/>
  <c r="H53" i="1"/>
  <c r="I53" i="1" s="1"/>
  <c r="H52" i="1"/>
  <c r="I52" i="1" s="1"/>
  <c r="H51" i="1"/>
  <c r="I51" i="1" s="1"/>
  <c r="H50" i="1"/>
  <c r="I50" i="1" s="1"/>
  <c r="H49" i="1"/>
  <c r="I49" i="1" s="1"/>
  <c r="H48" i="1"/>
  <c r="I48" i="1" s="1"/>
  <c r="H47" i="1"/>
  <c r="I47" i="1" s="1"/>
  <c r="H46" i="1"/>
  <c r="I46" i="1" s="1"/>
  <c r="H45" i="1"/>
  <c r="I45" i="1" s="1"/>
  <c r="H44" i="1"/>
  <c r="I44" i="1" s="1"/>
  <c r="H43" i="1"/>
  <c r="I43" i="1" s="1"/>
  <c r="H42" i="1"/>
  <c r="I42" i="1" s="1"/>
  <c r="H41" i="1"/>
  <c r="I41" i="1" s="1"/>
  <c r="H40" i="1"/>
  <c r="I40" i="1" s="1"/>
  <c r="H39" i="1"/>
  <c r="I39" i="1" s="1"/>
  <c r="H38" i="1"/>
  <c r="I38" i="1" s="1"/>
  <c r="H37" i="1"/>
  <c r="I37" i="1" s="1"/>
  <c r="H36" i="1"/>
  <c r="I36" i="1" s="1"/>
  <c r="H35" i="1"/>
  <c r="I35" i="1" s="1"/>
  <c r="H34" i="1"/>
  <c r="I34" i="1" s="1"/>
  <c r="H33" i="1"/>
  <c r="I33" i="1" s="1"/>
  <c r="H32" i="1"/>
  <c r="I32" i="1" s="1"/>
  <c r="H31" i="1"/>
  <c r="I31" i="1" s="1"/>
  <c r="H30" i="1"/>
  <c r="I30" i="1" s="1"/>
  <c r="H29" i="1"/>
  <c r="I29" i="1" s="1"/>
  <c r="H28" i="1"/>
  <c r="I28" i="1" s="1"/>
  <c r="H27" i="1"/>
  <c r="I27" i="1" s="1"/>
  <c r="H26" i="1"/>
  <c r="I26" i="1" s="1"/>
  <c r="H25" i="1"/>
  <c r="I25" i="1" s="1"/>
  <c r="H24" i="1"/>
  <c r="I24" i="1" s="1"/>
  <c r="H23" i="1"/>
  <c r="I23" i="1" s="1"/>
  <c r="H22" i="1"/>
  <c r="I22" i="1" s="1"/>
  <c r="H21" i="1"/>
  <c r="I21" i="1" s="1"/>
  <c r="H20" i="1"/>
  <c r="I20" i="1" s="1"/>
  <c r="H19" i="1"/>
  <c r="I19" i="1" s="1"/>
  <c r="H18" i="1"/>
  <c r="I18" i="1" s="1"/>
  <c r="H17" i="1"/>
  <c r="I17" i="1" s="1"/>
  <c r="H16" i="1"/>
  <c r="I16" i="1" s="1"/>
  <c r="H15" i="1"/>
  <c r="I15" i="1" s="1"/>
  <c r="H14" i="1"/>
  <c r="I14" i="1" s="1"/>
  <c r="H13" i="1"/>
  <c r="I13" i="1" s="1"/>
  <c r="H12" i="1"/>
  <c r="I12" i="1" s="1"/>
  <c r="H11" i="1"/>
  <c r="I11" i="1" s="1"/>
  <c r="H10" i="1"/>
  <c r="I10" i="1" s="1"/>
  <c r="H9" i="1"/>
  <c r="I9" i="1" s="1"/>
  <c r="H8" i="1"/>
  <c r="I8" i="1" s="1"/>
  <c r="H7" i="1"/>
  <c r="I7" i="1" s="1"/>
  <c r="H6" i="1"/>
  <c r="I6" i="1" s="1"/>
  <c r="H5" i="1"/>
  <c r="I5" i="1" s="1"/>
  <c r="H4" i="1"/>
  <c r="I4" i="1" s="1"/>
  <c r="H3" i="1"/>
  <c r="I3" i="1" s="1"/>
</calcChain>
</file>

<file path=xl/sharedStrings.xml><?xml version="1.0" encoding="utf-8"?>
<sst xmlns="http://schemas.openxmlformats.org/spreadsheetml/2006/main" count="484" uniqueCount="450">
  <si>
    <t>رادیوگرافی جمجمه رخ و نیمرخ</t>
  </si>
  <si>
    <t>رادیوگرافی جمجمه نمای تاون، هیرتز یا هر نمای دیگر(هراکسپوز)</t>
  </si>
  <si>
    <t>رادیوگرافی سل تورسیک (زین ترکی) لوکالیزه نیمرخ</t>
  </si>
  <si>
    <t>رادیوگرافی ماستوئید یک طرفه نمای شولر یا استنورس یا ترانس اوربیتال (هر اکسپوز)</t>
  </si>
  <si>
    <t>رادیوگرافی استخوان‌های صورت (نمای روبرو )</t>
  </si>
  <si>
    <t>رادیوگرافی استخوان‌های صورت (نمای روبرو و نیمرخ )</t>
  </si>
  <si>
    <t>رادیوگرافی استخوان‌های مخصوص بینی (نمای نیمرخ راست و چپ روی یک فیلم)</t>
  </si>
  <si>
    <t>رادیوگرافی سینوس‌های قدامی صورت (نمای واترز یا کالدول)</t>
  </si>
  <si>
    <t>رادیوگرافی سینوس‌های قدامی صورت (نمای واترز و نیمرخ)</t>
  </si>
  <si>
    <t>رادیوگرافی استخوان فک (نمای ابلیک یا روبرو یا نیمرخ هر طرف)</t>
  </si>
  <si>
    <t>رادیوگرافی دندان هر فیلم (پری اپیکال یا بایت وینگ)</t>
  </si>
  <si>
    <t>رادیوگرافی سری کامل دندان(10 فیلم)</t>
  </si>
  <si>
    <t xml:space="preserve">رادیوگرافی سری کامل دندان (در صورتی که 14 فیلم تقاضا شده باشد) </t>
  </si>
  <si>
    <t>رادیوگرافی فیلم اکلوزال</t>
  </si>
  <si>
    <t>رادیوگرافی پانورکس</t>
  </si>
  <si>
    <t>رادیوگرافی سفالوگرام</t>
  </si>
  <si>
    <t>رادیوگرافی مفصل تمپرو مندیبولر (هر طرف یک فیلم)</t>
  </si>
  <si>
    <t>رادیوگرافی مفصل تمپرو مندیبولر- هر طرف با دهان باز و بسته (دو فیلم)</t>
  </si>
  <si>
    <t>رادیوگرافی مفصل تمپرو مندیبولر - دو طرف با دهان باز و بسته (4 اکسپوز)</t>
  </si>
  <si>
    <t>رادیوگرافی نسوج نرم گردن یا نازوفارنکس- یک جهت</t>
  </si>
  <si>
    <t>رادیوگرافی شانه یک جهت (استخوان اسکاپولا، ترقوه، مفصل آکرومیوکلاویکولار با نمای اگزیلار یا نیمرخ ) هر فیلم</t>
  </si>
  <si>
    <t>رادیوگرافی قفسه صدری نمای روبرو یا نیمرخ و یا هر نمای دیگر (یک فیلم )</t>
  </si>
  <si>
    <t>رادیوگرافی قفسه صدری نمای روبرو و نیمرخ به طور هم زمان</t>
  </si>
  <si>
    <t>رادیوگرافی دنده ها نمای ابلیک یا روبرو یک فیلم</t>
  </si>
  <si>
    <t>رادیوگرافی دنده ها (یک طرف- دو نما -2 فیلم)</t>
  </si>
  <si>
    <t>رادیوگرافی استخوان جناغ (نمای ابلیک یا نیمرخ - یک فیلم)</t>
  </si>
  <si>
    <t>رادیوگرافی استخوان جناغ (نمای ابلیک و نیمرخ به طور هم زمان- 2 فیلم)</t>
  </si>
  <si>
    <t>رادیوگرافی مفصل هیپ دو طرفه یا نمای فراک (لگن)</t>
  </si>
  <si>
    <t xml:space="preserve">رادیوگرافی مفصل هیپ نمای روبرو یا مایل (هرکلیشه) </t>
  </si>
  <si>
    <t xml:space="preserve">رادیوگرافی لگن خاصره (هرفیلم) </t>
  </si>
  <si>
    <t>رادیوگرافی مفصل ساکروایلیاک هر اکسپوز(اعم از رخ و مایل )</t>
  </si>
  <si>
    <t xml:space="preserve">رادیوگرافی استخوان ساکروم و مهره های دنبالچه- دوجهت </t>
  </si>
  <si>
    <t xml:space="preserve">رادیوگرافی ساده شکم خوابیده - یک فیلم </t>
  </si>
  <si>
    <t xml:space="preserve">رادیوگرافی ساده شکم خوابیده و ایستاده دو فیلم </t>
  </si>
  <si>
    <t xml:space="preserve">رادیوگرافی ساده شکم ایستاده- یک فیلم </t>
  </si>
  <si>
    <t>رادیوگرافی ستون فقرات گردن (دو جهت رخ و نیمرخ )</t>
  </si>
  <si>
    <t>رادیوگرافی فقرات گردن (4 فیلم روبرو، نیمرخ و ابلیک چپ و راست )</t>
  </si>
  <si>
    <t xml:space="preserve">رادیوگرافی فقرات گردن (فلکسیون، اکستانسیون، مایل) هر اکسپوز </t>
  </si>
  <si>
    <t xml:space="preserve">رادیوگرافی مخصوص ادونتوئید </t>
  </si>
  <si>
    <t xml:space="preserve">رادیوگرافی فقرات پشتی روبرو و نیمرخ </t>
  </si>
  <si>
    <t xml:space="preserve">رادیوگرافی فقرات کمری روبرو و نیمرخ </t>
  </si>
  <si>
    <t>رادیوگرافی فقرات کمری 4 فیلم روبرو، نیمرخ و ابلیک چپ و راست</t>
  </si>
  <si>
    <t xml:space="preserve">رادیوگرافی ایستاده فقرات (روبرو و نیمرخ - روی2 فیلم) </t>
  </si>
  <si>
    <t xml:space="preserve">رادیوگرافی دورسولومبار- روبرو و نیمرخ </t>
  </si>
  <si>
    <t xml:space="preserve">رادیوگرافی لومبوساکرال - دو جهت </t>
  </si>
  <si>
    <t xml:space="preserve">رادیوگرافی لوکالیزه - هر ناحیه به تنهائی </t>
  </si>
  <si>
    <t>رادیوگرافی استخوان بازو ( 2 جهت روی یک فیلم )</t>
  </si>
  <si>
    <t xml:space="preserve">رادیوگرافی استخوان بازو یا ساعد یا آرنج یک جهت (یک فیلم ) </t>
  </si>
  <si>
    <t xml:space="preserve">رادیوگرافی مفصل آرنج (دو جهت- روی یک فیلم) </t>
  </si>
  <si>
    <t>رادیوگرافی استخوان ساعد ( دو جهت- روی یک فیلم )</t>
  </si>
  <si>
    <t xml:space="preserve">رادیوگرافی مچ دست- یک جهت </t>
  </si>
  <si>
    <t xml:space="preserve">رادیوگرافی مچ دست - دو جهت </t>
  </si>
  <si>
    <t xml:space="preserve">رادیوگرافی استخوانهای کف دست- یک جهت </t>
  </si>
  <si>
    <t xml:space="preserve">رادیوگرافی تعیین سن استخوانی- هر کلیشه </t>
  </si>
  <si>
    <t xml:space="preserve">رادیوگرافی انگشتان هر دست - یک جهت </t>
  </si>
  <si>
    <t xml:space="preserve">رادیوگرافی انگشتان هر دست - دو جهت </t>
  </si>
  <si>
    <t xml:space="preserve">رادیوگرافی استخوان ران (روبرو و نیمرخ - روی دو فیلم ) </t>
  </si>
  <si>
    <t>رادیوگرافی استخوان ران (دو اکسپوز- روی یک فیلم)</t>
  </si>
  <si>
    <t>رادیوگرافی مفصل زانو( دو جهت، روی یک فیلم)</t>
  </si>
  <si>
    <t>رادیوگرافی مفصل زانو ایستاده (روبرو و نیمرخ - روی دو فیلم)</t>
  </si>
  <si>
    <t>رادیوگرافی مفصل زانو روبرو ایستاده - روی یک فیلم</t>
  </si>
  <si>
    <t>رادیوگرافی نمای اینترکندیلار یا نمای مخصوص کشکک- یک فیلم</t>
  </si>
  <si>
    <t>رادیوگرافی ساق پا یک اکسپوز روی- یک فیلم (گچ یا تراکشن)</t>
  </si>
  <si>
    <t>رادیوگرافی ساق پا (دو اکسپوز - روی یک فیلم)</t>
  </si>
  <si>
    <t>رادیوگرافی مچ پا- یک جهت</t>
  </si>
  <si>
    <t>رادیوگرافی مچ پا - دو جهت</t>
  </si>
  <si>
    <t>رادیوگرافی پاشنه پا</t>
  </si>
  <si>
    <t>رادیوگرافی کف پا</t>
  </si>
  <si>
    <t>رادیوگرافی کف پا ایستاده( روبرو یا نیم رخ - یک فیلم)</t>
  </si>
  <si>
    <t>رادیوگرافی کف پا (روبرو و نیم رخ - روی یک فیلم)</t>
  </si>
  <si>
    <t>آرتروگرافی زانو با هوا و ماده حاجب</t>
  </si>
  <si>
    <t>رادیوگرافی انگشتان هر پا - یک جهت</t>
  </si>
  <si>
    <t>رادیوگرافی انگشتان هر پا - دو جهت</t>
  </si>
  <si>
    <t>کد ملی</t>
  </si>
  <si>
    <t>ویژگی</t>
  </si>
  <si>
    <t>شرح کد</t>
  </si>
  <si>
    <t>توضیحات</t>
  </si>
  <si>
    <t>ارزش کل</t>
  </si>
  <si>
    <t>جزء حرفه‌ای</t>
  </si>
  <si>
    <t>جزء فنی</t>
  </si>
  <si>
    <t>قیمت آزاد</t>
  </si>
  <si>
    <r>
      <t>هر کلیشه اضافی (</t>
    </r>
    <r>
      <rPr>
        <b/>
        <sz val="10"/>
        <color indexed="8"/>
        <rFont val="B Nazanin"/>
        <charset val="178"/>
      </rPr>
      <t xml:space="preserve">Bending) یا ابلیک و… هر فیلم </t>
    </r>
  </si>
  <si>
    <r>
      <t>هر فیلم اضافی مچ دست (اسکافوئید و</t>
    </r>
    <r>
      <rPr>
        <b/>
        <sz val="10"/>
        <color indexed="8"/>
        <rFont val="B Nazanin"/>
        <charset val="178"/>
      </rPr>
      <t>…)</t>
    </r>
  </si>
  <si>
    <r>
      <t xml:space="preserve">رادیوگرافی استخوانهای کف دست </t>
    </r>
    <r>
      <rPr>
        <b/>
        <sz val="10"/>
        <color indexed="8"/>
        <rFont val="B Nazanin"/>
        <charset val="178"/>
      </rPr>
      <t>– دو جهت</t>
    </r>
  </si>
  <si>
    <t>واحد درآمد</t>
  </si>
  <si>
    <t>ردیف</t>
  </si>
  <si>
    <t>قیمت  آزاد</t>
  </si>
  <si>
    <t xml:space="preserve">پذيرش و ثبت نمونه های آزمايشگاهي </t>
  </si>
  <si>
    <t>خونگيري وريدي يا مويرگي، يک يا چند نوبت</t>
  </si>
  <si>
    <t>خونگیری وریدی یا مویرگی با لوله خلاء، (برای موارد تعدد خونگیری حداکثر تا دوبار قابل گزارش می‌باشد.)</t>
  </si>
  <si>
    <t xml:space="preserve">خونگيري وريدي از کودکان زير 5 سال </t>
  </si>
  <si>
    <t>خونگيري با استفاده از لوله خلاء از کودکان زير 5 سال (برای موارد تعدد خونگیری حداکثر تا دوبار قابل گزارش می‌باشد.)</t>
  </si>
  <si>
    <t xml:space="preserve">اندازه‌گيري کمّي حجم ادرار جمع‌آوري شده در مدت زمان معين </t>
  </si>
  <si>
    <t xml:space="preserve">آزمايش كامل ادرار با استفاده از نوار ادراري يا قرص‌هاي دارويي براي تعيين بيليروبين، قند، هموگلوبين، كتون‌ها، لوكوسيت‌ها، نيتريت، PH، وزن مخصوص، اوروبيلينوژن و غيره به صورت ماكروسكوپي با يا بدون استفاده از دستگاه خودکار شامل گزارش ويژگي هاي ماکروسکوپي و تجسس ميكروسكوپي </t>
  </si>
  <si>
    <t xml:space="preserve">آزمايش بيوشيميايي تك درخواستي ادرار ، حداكثر تا 2 آزمايش، هر كدام </t>
  </si>
  <si>
    <t xml:space="preserve">آزمايش تجسس ميكروسكوپي ادرار به تنهايي </t>
  </si>
  <si>
    <t xml:space="preserve">اندازه گيري کمّي وزن مخصوص ادرار </t>
  </si>
  <si>
    <t xml:space="preserve">اندازه‌گيري کمّي پروتئين در ادرار جمع‌آوري شده در مدت زمان معين </t>
  </si>
  <si>
    <t xml:space="preserve">تجسس ميکروسکوپي گلبول قرمز ديسمورفيك در ادرار </t>
  </si>
  <si>
    <t xml:space="preserve">اندازه گيري کمّي گلوكز خون/سرم/پلاسما </t>
  </si>
  <si>
    <t xml:space="preserve">اندازه گيري کمّي گلوكز خون/سرم/پلاسما، 2 ساعت پس از صرف صبحانه (2hpp) </t>
  </si>
  <si>
    <t xml:space="preserve">آزمايش تحمل گلوكز با حداقل 4 نمونه (GTT) </t>
  </si>
  <si>
    <t xml:space="preserve">اندازه گيري کمّي اوره خون/سرم/پلاسما </t>
  </si>
  <si>
    <t xml:space="preserve">اندازه گيري کمّي اوره ادار </t>
  </si>
  <si>
    <t xml:space="preserve">اندازه گيري کمّي كراتينين خون/سرم/پلاسما </t>
  </si>
  <si>
    <t xml:space="preserve">اندازه گيري کمّي كراتينين ادرار </t>
  </si>
  <si>
    <t xml:space="preserve">اندازه گيري کمّي اسيد اوريك خون/سرم/پلاسما </t>
  </si>
  <si>
    <t xml:space="preserve">اندازه گيري کمّي اسيد اوريك ادرار </t>
  </si>
  <si>
    <t xml:space="preserve">اندازه گيري کمّي تري‌گليسيريد در خون/سرم/پلاسما </t>
  </si>
  <si>
    <t xml:space="preserve">اندازه گيري کمّي كلسترول در خون/سرم/پلاسما </t>
  </si>
  <si>
    <t xml:space="preserve">اندازه‌گيري کمّي HDL-Cholesterol در سرم/پلاسما </t>
  </si>
  <si>
    <t xml:space="preserve">اندازه‌گيري کمّي LDL- Cholesterol در سرم/پلاسما </t>
  </si>
  <si>
    <t xml:space="preserve">اندازه‌گيري کمّي سديم خون/سرم/پلاسما </t>
  </si>
  <si>
    <t xml:space="preserve">اندازه‌گيري کمّي سديم ادرار </t>
  </si>
  <si>
    <t xml:space="preserve">اندازه‌گيري کمّي پتاسيم خون/سرم/پلاسما </t>
  </si>
  <si>
    <t xml:space="preserve">اندازه‌گيري کمّي پتاسيم ادرار </t>
  </si>
  <si>
    <t xml:space="preserve">اندازه‌گيري کمّي دي اكسيدكربن يا بي‌كربنات </t>
  </si>
  <si>
    <t xml:space="preserve">اندازه گيري کمّي كلسيم سرم/پلاسما </t>
  </si>
  <si>
    <t xml:space="preserve">اندازه گيري کمّي كلسيم ادرار </t>
  </si>
  <si>
    <t xml:space="preserve">اندازه گيري کمّي كلسيم يونيزه خون/سرم/پلاسما </t>
  </si>
  <si>
    <t xml:space="preserve">اندازه گيري کمّي فسفر سرم/پلاسما </t>
  </si>
  <si>
    <t>اندازه گيري کمّي فسفر ادرار</t>
  </si>
  <si>
    <t xml:space="preserve">اندازه‌گيري کمّي آهن سرم/پلاسما </t>
  </si>
  <si>
    <t xml:space="preserve">اندازه‌گيري ظرفيت اتصال آهن(TIBC) </t>
  </si>
  <si>
    <t>اندازه گیری کمی پروتئین خون</t>
  </si>
  <si>
    <t>اندازه گیری کمی آلبومین خون</t>
  </si>
  <si>
    <t xml:space="preserve">اندازه‌گيري کمّي پروتئين توتال سرم و تعيين نسبت آلبومين به گلوبولين </t>
  </si>
  <si>
    <t xml:space="preserve">اندازه‌گيري کمّي بيليروبين سرم/پلاسما (شامل بيليروبين توتال و مستقيم) </t>
  </si>
  <si>
    <t xml:space="preserve">اندازه‌گيري کمّي فعاليت آنزيم ((AST SGOT در سرم/پلاسما </t>
  </si>
  <si>
    <t xml:space="preserve">اندازه‌گيري کمّي فعاليت آنزيم ((ALT SGPT در سرم/پلاسما </t>
  </si>
  <si>
    <t xml:space="preserve">اندازه‌گيري کمّي فعاليت آنزيم فسفاتاز قليايي (ALP) در سرم/پلاسما </t>
  </si>
  <si>
    <t xml:space="preserve">اندازه‌گيري کمّي فعاليت آنزيم لاکتات دهيدروژناز ((LD LDH در سرم/پلاسما </t>
  </si>
  <si>
    <t xml:space="preserve">اندازه‌گيري کمّي فعاليت آنزيم لاکتات دهيدروژناز ((LD LDH در مایعات بدن </t>
  </si>
  <si>
    <t xml:space="preserve">اندازه‌گيري کمّي ايزوآنزيم‌هاي لاکتات دهيدروژناز (LD) در سرم/پلاسما </t>
  </si>
  <si>
    <t xml:space="preserve">اندازه‌گيري کمّي فعاليت آنزيم کراتين فسفوکيناز CPK) CK) توتال در سرم/پلاسما </t>
  </si>
  <si>
    <t xml:space="preserve">اندازه‌گيري کمی ايزو آنزيم کراتين فسفوکيناز CPK-MB در سرم/پلاسما </t>
  </si>
  <si>
    <t xml:space="preserve">اندازه‌گيري کمی MASSـMBـCPK </t>
  </si>
  <si>
    <t xml:space="preserve">اندازه‌گيري کمّي فعاليت آنزيم آلدولاز در سرم/پلاسما </t>
  </si>
  <si>
    <t xml:space="preserve"> آزمايش بررسي فعاليت آنزيم G6PD گلبول قرمز </t>
  </si>
  <si>
    <t xml:space="preserve">اندازه‌گيري کمّي فعاليت آنزيم آميلاز در سرم/پلاسما </t>
  </si>
  <si>
    <t xml:space="preserve">اندازه‌گيري کمّي فعاليت آنزيم آميلاز در ادرار </t>
  </si>
  <si>
    <t xml:space="preserve">اندازه‌گيري کمّي فعاليت آنزيم ليپاز در سرم/پلاسما </t>
  </si>
  <si>
    <t xml:space="preserve">اندازه‌گيري کمّي لاكتات در سرم/پلاسما </t>
  </si>
  <si>
    <t xml:space="preserve">اندازه گيري كليرانس كراتينين (برمبناي اندازه گيري کراتينين در سرم و ادرار) </t>
  </si>
  <si>
    <t xml:space="preserve">اندازه گيري كليرانس اوره (برمبناي اندازه گيري کراتينين در سرم و ادرار) </t>
  </si>
  <si>
    <t xml:space="preserve">آزمايش چالش گلوکز (GCT) </t>
  </si>
  <si>
    <t>اندازه‌گيري کمّي هموگلوبين گليكوزيله (HbA1C) در خون کامل/ سرم/پلاسما</t>
  </si>
  <si>
    <t xml:space="preserve">اندازه گيري کيفي/نيمه کمّي تروپونين قلبي در خون/سرم/پلاسما </t>
  </si>
  <si>
    <t xml:space="preserve">اندازه گيري کمّي تروپونين قلبي در خون/سرم/پلاسما </t>
  </si>
  <si>
    <t xml:space="preserve">آزمايش گازهاي خوني شامل (HCO3, PO2, PCO2, PH, CO2) و محاسبه O2 اشباع </t>
  </si>
  <si>
    <t xml:space="preserve">اندازه گيري گازهاي خوني شامل (PH, PO2, PCO2, CO2, HCO3)، محاسبه O2 اشباع، همراه با سديم، پتاسيم، کلسيم، هموگلوبين، هماتوکريت، گلوکز و لاکتات خون </t>
  </si>
  <si>
    <t xml:space="preserve">اندازه گيري کمّي ترانسفرين (Transferrin) سرم/پلاسما </t>
  </si>
  <si>
    <t xml:space="preserve">آزمايش اشباع ترانسفرين (Transferrin Saturation ) سرم </t>
  </si>
  <si>
    <t xml:space="preserve">اندازه گيري کمّي فريتين سرم/پلاسما </t>
  </si>
  <si>
    <t xml:space="preserve">اندازه گيري کمّي کاتالاز (Catalase ) در خون يا ادرار </t>
  </si>
  <si>
    <t>اندازه گيري کمّي T3 سرم/پلاسما به روش الایزا یا RIA</t>
  </si>
  <si>
    <t>اندازه گيري کمّي FreeT4 سرم/پلاسما به روش کمي لومينسانس، الکتروکمي لومينسانس، ELFA و FBLI</t>
  </si>
  <si>
    <t xml:space="preserve"> اندازه‌گيري کمّي هورمون پاراتيروتيد PTH سرم /پلاسما </t>
  </si>
  <si>
    <t xml:space="preserve"> اندازه‌گيري کمّي 25-هيدروکسي ويتامين D (25-Hydroxy Vitamin D) سرم/پلاسما </t>
  </si>
  <si>
    <t xml:space="preserve"> اندازه‌گيري کمّي Beta HCG در سرم/پلاسما به روش الایزا یا RIA</t>
  </si>
  <si>
    <t>اندازه‌گيري کمّي Beta HCG در سرم/پلاسما به روش کمي لومينسانس، الکتروکمي لومينسانس، ELFA و FBLI</t>
  </si>
  <si>
    <t xml:space="preserve"> اندازه‌گيري کمّي Beta-HCG در سرم/پلاسما با تيتراژ حداقل با سه رقت </t>
  </si>
  <si>
    <t xml:space="preserve">آزمايش CBC (هموگلوبين، هماتوكريت، شمارش گلبول قرمز و سفيد و پلاكت، انديس‌هاي سلولي) و شمارش افتراقي گلبولهاي سفيد </t>
  </si>
  <si>
    <t xml:space="preserve">آزمايش شمارش گلبولهاي سفيد به تنهايي </t>
  </si>
  <si>
    <t xml:space="preserve">اندازه‌گيري هموگلوبين </t>
  </si>
  <si>
    <t xml:space="preserve">اندازه‌گيري هماتوكريت </t>
  </si>
  <si>
    <t xml:space="preserve">شمارش رتيكولوسيت‌ها </t>
  </si>
  <si>
    <t xml:space="preserve">شمارش پلاكت‌ها </t>
  </si>
  <si>
    <t xml:space="preserve">اندازه گيري سديمانتاسيون گلبولهاي قرمز </t>
  </si>
  <si>
    <t xml:space="preserve"> اندازه‌گيري کمّي هموگلوبين پلاسما </t>
  </si>
  <si>
    <t xml:space="preserve">آزمايش تجسس ميکروسکوپي گسترش خون از نظر انگل‌هايي نظيرمالاريا، بورليا، تريپانوزوم و ساير موارد مشابه </t>
  </si>
  <si>
    <t xml:space="preserve">آزمايش تجسس اجسام هاينز در خون محيطي </t>
  </si>
  <si>
    <t xml:space="preserve"> اندازه‌گيري کمّي Red Cell Mass </t>
  </si>
  <si>
    <t xml:space="preserve"> اندازه‌گيري کمّي Total Blood Volume </t>
  </si>
  <si>
    <t xml:space="preserve"> اندازه‌گيري کمّي Total Plasma Volume </t>
  </si>
  <si>
    <t>سایر آزمایش های خون شناسی که در فهرست خدمات مشخص نشده اند</t>
  </si>
  <si>
    <t xml:space="preserve"> اندازه‌گيري کمّي زمان سيلان خون (BT) </t>
  </si>
  <si>
    <t xml:space="preserve"> اندازه‌گيري کمّي زمان انعقاد خون (CT) </t>
  </si>
  <si>
    <t xml:space="preserve"> اندازه‌گيري کمّي زمان پروتومبين (PT ) با تعيين ميزان INR </t>
  </si>
  <si>
    <t xml:space="preserve"> اندازه‌گيري کمّي زمان ترومبوپلاستين نسبي (PTT يا aPTT) </t>
  </si>
  <si>
    <t xml:space="preserve"> اندازه‌گيري کمّي آنتي ترومبينIII يا ساير مهاركننده‌هاي فاكتور انعقادي و ضد انعقادي و فون‌ويلبراند فاكتور </t>
  </si>
  <si>
    <t xml:space="preserve">آزمايش تجمع پلاكت‌ها به ازاي هر معرف (Platelet aggregation) </t>
  </si>
  <si>
    <t xml:space="preserve">آزمايش جمع شدن لخته (Clot Retraction) </t>
  </si>
  <si>
    <t xml:space="preserve"> اندازه‌گيري کمّي D-Dimer </t>
  </si>
  <si>
    <t>سایر آزمایش‌های مربوط به انعقاد که در فهرست خدمات مشخص نشده اند</t>
  </si>
  <si>
    <t xml:space="preserve">آزمايش تعيين گروه خون ABO,Rh,Du </t>
  </si>
  <si>
    <t xml:space="preserve">آزمايش كراس ماچ استاندارد </t>
  </si>
  <si>
    <t xml:space="preserve">آزمايش كومبس مستقيم </t>
  </si>
  <si>
    <t xml:space="preserve">آزمايش کومبس غيرمستقيم </t>
  </si>
  <si>
    <t xml:space="preserve">آزمايش غربالگري آنتي‌بادي (Antibody Screening ) </t>
  </si>
  <si>
    <t xml:space="preserve">FFP شامل آماده سازي (گرم کردن) هر واحد </t>
  </si>
  <si>
    <t xml:space="preserve">پلاسما فرزيس درماني براي هر 500 سي سي </t>
  </si>
  <si>
    <t xml:space="preserve">آزمايش کراس مچ WBC جهت پيوند </t>
  </si>
  <si>
    <t xml:space="preserve">شستشوي خون هر واحد </t>
  </si>
  <si>
    <t>سایر آزمایش های مربوط به بانک خون که در فهرست خدمات مشخص نشده اند</t>
  </si>
  <si>
    <t xml:space="preserve">اندازه‌گيري کيفي/نيمه کمّي CRP در سرم/ پلاسما </t>
  </si>
  <si>
    <t xml:space="preserve"> اندازه‌گيري کمّي CRP در سرم/ پلاسما </t>
  </si>
  <si>
    <t xml:space="preserve">اندازه‌گيري کيفي/نيمه کمّي RFدر سرم/ پلاسما </t>
  </si>
  <si>
    <t xml:space="preserve"> اندازه‌گيري کمّي RF در سرم/ پلاسما </t>
  </si>
  <si>
    <t xml:space="preserve">آزمايش تيتراسيون رايت </t>
  </si>
  <si>
    <t xml:space="preserve">آزمايش تيتراسيون كومبس رايت </t>
  </si>
  <si>
    <t xml:space="preserve">آزمايش تيتراسيون 2ME </t>
  </si>
  <si>
    <t xml:space="preserve">آزمايش تيتراسيون ويدال </t>
  </si>
  <si>
    <t xml:space="preserve"> آزمايش تيتراسيون ASO </t>
  </si>
  <si>
    <t xml:space="preserve">آزمايش تشخيص کیفی HCG در ادرار </t>
  </si>
  <si>
    <t>آزمايش آنتی بادی HIV</t>
  </si>
  <si>
    <t>آزمايش HBsAg</t>
  </si>
  <si>
    <t>آزمايش سنجش آنتي بادي Anti-HBs</t>
  </si>
  <si>
    <t>آنتي بادي Anti-HCV</t>
  </si>
  <si>
    <t xml:space="preserve">آزمايش كشت ادرار، كلني كانت و آنتي‌بيوگرام، از نظر عوامل ميکروبي </t>
  </si>
  <si>
    <t xml:space="preserve">آزمايش كشت مدفوع و آنتي‌بيوگرام، از نظر عوامل ميکروبي </t>
  </si>
  <si>
    <t xml:space="preserve">آزمايش كشت خون و آنتي‌بيوگرام، هر نوبت </t>
  </si>
  <si>
    <t xml:space="preserve">آزمايش كشت گلو از نظر عوامل باكتريايي </t>
  </si>
  <si>
    <t xml:space="preserve">آزمايش كشت بي‌هوازي (مانند مايع آسيت و مايع پلور) </t>
  </si>
  <si>
    <t xml:space="preserve">آزمايش كشت ترشحات عمومي (مثل گوش، بيني، زخم) از نظر عوامل ميکروبي </t>
  </si>
  <si>
    <t xml:space="preserve">آزمايش تجسس ميکروسکوپي BK (باسيل کخ) به روش اسيد فست </t>
  </si>
  <si>
    <t xml:space="preserve">آزمايش كـشت و آنتـي‌بيـوگرام ميكروب سـل (حـداقل با اسـتفاده از 3 نـوع آنتي بيوتيك) </t>
  </si>
  <si>
    <t xml:space="preserve">آزمايش مدفوع براي تجسس ميکروسکوپي انگل (با روشهاي مستقيم و تغليظي) هر نوبت </t>
  </si>
  <si>
    <t xml:space="preserve">كشت ترشح گلو از نظر ديفتري </t>
  </si>
  <si>
    <t>نمونه گیری و جداسازی میکروارگانیسم هوازی از خون (روش غیر دستگاهی)</t>
  </si>
  <si>
    <t>نمونه گیری و جداسازی میکروارگانیسم هوازی از خون(روش دستگاهی)</t>
  </si>
  <si>
    <t>نمونه گیری و جداسازی میکروارگانیسم هوازی در کشت زخم(حداقل چهار محیط)</t>
  </si>
  <si>
    <t xml:space="preserve">نمونه گیری و جداسازی میکروارگانیسم هوازی و شمارش کلنی ها در کشت نمونه ادرار </t>
  </si>
  <si>
    <t>نمونه گیری و جداسازی میکروارگانیسم هوازی در کشت نمونه مدفوع</t>
  </si>
  <si>
    <t>نمونه گیری و جداسازی میکروارگانیسم هوازی در کشت نمونه تنفسی</t>
  </si>
  <si>
    <t xml:space="preserve">نمونه گیری و جداسازی میکروارگانیسم هوازی مایعات استریل بدن </t>
  </si>
  <si>
    <t>نمونه گیری و جداسازی میکروارگانیسم هوازی سایر نمونه های بالینی</t>
  </si>
  <si>
    <t>نمونه گیری و جداسازی میکروارگانیسم بی هوازی در نمونه های بالینی</t>
  </si>
  <si>
    <t xml:space="preserve">تشخیص فنوتیپیک باکتری های هوازی گرم منفی با رشد سریع(روش Traditional) </t>
  </si>
  <si>
    <t>تشخیص فنوتیپیک باکتری های هوازی گرم منفی با رشد سریع(به روش هایی نظیر Microwell strip یا دستگاه های اتومات)</t>
  </si>
  <si>
    <t>رنگ آمیزی گرم برای هرنمونه و یا کلنی ایزوله شده</t>
  </si>
  <si>
    <t xml:space="preserve">تعیین مقاومت میکروبی (به ازای هر آنتی بیوتیک) </t>
  </si>
  <si>
    <t xml:space="preserve">تعيين گروه ABH </t>
  </si>
  <si>
    <t xml:space="preserve">مشاوره و گزارش لام هايي که در جاي ديگري تهيه شده اند </t>
  </si>
  <si>
    <t>ارزش بیهوشی</t>
  </si>
  <si>
    <t xml:space="preserve">سونوگرافي مغز نوزادان </t>
  </si>
  <si>
    <t>سونوگرافی تیروئید به همراه غدد لنفاوی گردن (نسج نرم گردن)</t>
  </si>
  <si>
    <t xml:space="preserve">سونوگرافي غدد بزاقي (پاروتيد تحت فكي) </t>
  </si>
  <si>
    <t xml:space="preserve">سونوگرافي جستجوي مايع در پلور يا آسيت- هر كدام </t>
  </si>
  <si>
    <t xml:space="preserve">سونوگرافي قفسه سينه </t>
  </si>
  <si>
    <t>سونوگرافي شكم (كبد، كيسه صفرا، طحال، كليه ها، پانكراس)</t>
  </si>
  <si>
    <r>
      <t>سونوگرافي از بيماران ترومايي در بخش اورژانس (</t>
    </r>
    <r>
      <rPr>
        <sz val="10"/>
        <color indexed="8"/>
        <rFont val="B Nazanin"/>
        <charset val="178"/>
      </rPr>
      <t xml:space="preserve">FAST) </t>
    </r>
  </si>
  <si>
    <t>سونوگرافي كبد، كيسه صفرا و مجاري صفراوي</t>
  </si>
  <si>
    <t>سونوگرافي كيسه صفرا و مجاري صفراوي خارج كبدي</t>
  </si>
  <si>
    <t xml:space="preserve">سونوگرافي كليتين </t>
  </si>
  <si>
    <t xml:space="preserve">سونوگرافي پانكراس </t>
  </si>
  <si>
    <t xml:space="preserve">سونوگرافي طحال </t>
  </si>
  <si>
    <t>سونوگرافي رتروپريتوئن يا آئورت شكمي غیر داپلر</t>
  </si>
  <si>
    <t xml:space="preserve">سونوگرافي آپانديس </t>
  </si>
  <si>
    <t>سونوگرافي كليه ها و مجاري ادراري (شامل مثانه پر)</t>
  </si>
  <si>
    <t>سونوگرافي كليه ها و مجاري ادراري و مثانه پر و خالي ( با تعيين رزيجوي ادراري)</t>
  </si>
  <si>
    <t>سونوگرافي كليه ها و مجاري ادراري و پروستات و مثانه- پر و خالي ( با تعيين رزيجوي ادراري)</t>
  </si>
  <si>
    <t>سونوگرافی شکم و لگن</t>
  </si>
  <si>
    <t xml:space="preserve">سونوگرافي رحم و تخمدان از روی شكم </t>
  </si>
  <si>
    <t xml:space="preserve">سونوگرافي جستجوي حاملگی خارج از رحم </t>
  </si>
  <si>
    <t>سونوگرافي بيضه ها</t>
  </si>
  <si>
    <t xml:space="preserve">سونوگرافي بيضه پايين نيامده </t>
  </si>
  <si>
    <t>سونوگرافي آدرنال- یک یا دو طرفه</t>
  </si>
  <si>
    <t>سونوگرافي پروستات (ترانس ركتال)</t>
  </si>
  <si>
    <t>سونوگرافي رحم و تخمدان ها (ترانس واژينال)</t>
  </si>
  <si>
    <t>سونوگرافی طول سرویکس ترنس واژینال</t>
  </si>
  <si>
    <t xml:space="preserve">سونوگرافی انواژیناسیون روده </t>
  </si>
  <si>
    <t>(همزمان با کد شکم و لگن قابل محاسبه و گزارش نمی‌باشد)</t>
  </si>
  <si>
    <t>سونوگرافی هیپ نوزادان یک یا دو طرفه</t>
  </si>
  <si>
    <t xml:space="preserve">سونوگرافي نسج نرم سطحی یا عمقی هر جاي بدن با ذكر ناحيه مورد درخواست </t>
  </si>
  <si>
    <t>سونوگرافي تاندون</t>
  </si>
  <si>
    <t>سونوگرافي حاملگي (شامل سن، وضع جفت، جنين و ضربان قلب)</t>
  </si>
  <si>
    <t>سونوگرافي بارداري ترانس واژينال</t>
  </si>
  <si>
    <r>
      <t>سونوگرافي ترانس واژينال جستجوي حاملگي خارج رحم(</t>
    </r>
    <r>
      <rPr>
        <sz val="10"/>
        <color indexed="8"/>
        <rFont val="B Nazanin"/>
        <charset val="178"/>
      </rPr>
      <t>EP)</t>
    </r>
  </si>
  <si>
    <t>سونوگرافي بيوفيزيكال پروفايل (بررسي حرکت، تون، تنفس جنين و مايع آمنيوتيک)</t>
  </si>
  <si>
    <t>سونوگرافي لومبوساکرال نوزاد</t>
  </si>
  <si>
    <t>سونوگرافي براي بررسي وضع جنين هاي چند قلويي- هر قل اضافه</t>
  </si>
  <si>
    <t>سونوگرافي كالر داپلر شرايين گردن (دوکاروتيد و دو ورتبرال و وريدهاي ژوگولار)</t>
  </si>
  <si>
    <t>سونوگرافي كالر داپلر شرايين اندام تحتاني يک طرفه</t>
  </si>
  <si>
    <t>سونوگرافي كالر داپلر شرايين اندام تحتاني دو طرفه</t>
  </si>
  <si>
    <t>سونوگرافي كالر داپلر شرايين اندام فوقاني يک طرفه</t>
  </si>
  <si>
    <t>سونوگرافي كالر داپلر شرايين اندام فوقاني دو طرفه</t>
  </si>
  <si>
    <t>سونوگرافي كالر داپلر وريدي انتهايي يک طرفه</t>
  </si>
  <si>
    <t>سونوگرافي كالر داپلر وريدي انتهايي دو طرفه</t>
  </si>
  <si>
    <t>سونوگرافي كالر داپلر شرياني وريدي- يک اندام</t>
  </si>
  <si>
    <t>سونوگرافي كالرداپلر شرياني وريدي دو اندام</t>
  </si>
  <si>
    <t>سونوگرافي كالرداپلر هر عضو شكمي يا تومورهاي شكمي يا لگن هر كدام</t>
  </si>
  <si>
    <t>سونوگرافي كالرداپلر كليه‌ها يا بيضه‌ها</t>
  </si>
  <si>
    <t>سونوگرافي كالرداپلر كبد يا ضايعات تومور</t>
  </si>
  <si>
    <t>سونوگرافي كالرداپلر رحم حامله (رحم، جفت و جنين)</t>
  </si>
  <si>
    <t>سونوگرافي شانه يا زانو</t>
  </si>
  <si>
    <t>سونوگرافي کالر داپلر توده هاي نسج نرم</t>
  </si>
  <si>
    <t>سونوگرافي کالرداپلر پورت، وريد طحالي و بررسي کولترال‌ها</t>
  </si>
  <si>
    <r>
      <t xml:space="preserve">سونوگرافي کالرداپلر </t>
    </r>
    <r>
      <rPr>
        <sz val="10"/>
        <color indexed="8"/>
        <rFont val="B Nazanin"/>
        <charset val="178"/>
      </rPr>
      <t>IVC و وريدهاي ايلياک</t>
    </r>
  </si>
  <si>
    <t>سونوگرافي کالر داپلر آئورت و شريان هاي ايلياک</t>
  </si>
  <si>
    <r>
      <t xml:space="preserve">سونوگرافي داپلر واريس اندام تحتاني يک طرفه بررسي وريدهاي سطحي وعمقي دريچه صافن و فمورال و صافن وپوپليته ال و پرفوران نارسا بهمراه </t>
    </r>
    <r>
      <rPr>
        <sz val="10"/>
        <color indexed="8"/>
        <rFont val="B Nazanin"/>
        <charset val="178"/>
      </rPr>
      <t>mapping</t>
    </r>
  </si>
  <si>
    <r>
      <t xml:space="preserve">سونوگرافي داپلر واريس اندام تحتاني طرفه بررسي وريدهاي سطحي و عمقي دريچه صافن و فمورال و صافن و پوپليته ال و پرفوران نارسا بهمراه </t>
    </r>
    <r>
      <rPr>
        <sz val="10"/>
        <color indexed="8"/>
        <rFont val="B Nazanin"/>
        <charset val="178"/>
      </rPr>
      <t>mapping</t>
    </r>
  </si>
  <si>
    <t>سی تی اسکن سه بعدی هر قسمت از بدن و صورت</t>
  </si>
  <si>
    <t>بازسازی هر ناحیه (اضافه بر هزینه سی تی اسکن اصلی)</t>
  </si>
  <si>
    <t>سی تی اسکن مغز بدون تزریق</t>
  </si>
  <si>
    <t>سی تی اسکن مغز با تزریق</t>
  </si>
  <si>
    <t>سی تی اسکن مغز با و بدون تزریق</t>
  </si>
  <si>
    <t>سی تی اسکن مغز کرونال و آگزیال بدون تزریق</t>
  </si>
  <si>
    <t>سی تی اسکن مغز کرونال و آگزیال با تزریق</t>
  </si>
  <si>
    <t>سی تی اسکن مغز کرونال و آگزیال با و بدون تزریق</t>
  </si>
  <si>
    <t>سی تی اسکن مقاطع کرونال ساجیتال یا ابلیک</t>
  </si>
  <si>
    <t xml:space="preserve">سي تي اسكن اربيت -سلا- پوستريور فوسا گوش داخلي خارجي يا مياني بدون تزريق </t>
  </si>
  <si>
    <t xml:space="preserve">سی تی اسکن صورت و سینوس- یک جهت (کرونال یا اگزیال) بدون تزریق </t>
  </si>
  <si>
    <t>سی تی منطقه ماگزیلو فاشیال بدون تزریق</t>
  </si>
  <si>
    <t>سی تی اسکن صورت و سینوس یک جهت با تزریق</t>
  </si>
  <si>
    <t>سی تی اسکن صورت و سینوس یک جهت -با و بدون تزریق</t>
  </si>
  <si>
    <t>سی تی اسکن منطقه ماگزیلو فاشیال با تزریق</t>
  </si>
  <si>
    <t xml:space="preserve">سی تی اسکن منطقه ماگزیلو فاشیال با و بدون تزریق </t>
  </si>
  <si>
    <t>سي تي اسكن صورت و سينوس -دو جهت- بدون تزريق</t>
  </si>
  <si>
    <t>سی تی اسکن صورت و سینوس دو جهت با تزریق</t>
  </si>
  <si>
    <t>سي تي اسكن صورت و سينوس- دو جهت با و بدون تزريق</t>
  </si>
  <si>
    <t>سی تی اسکن اوربیت هر جهت بدون تزریق</t>
  </si>
  <si>
    <t>سی تی اسکن اوربیت هر جهت با تزریق</t>
  </si>
  <si>
    <t>سی تی اسکن اوربیت (هر جهت - با و بدون تزریق)</t>
  </si>
  <si>
    <t>سی تی اسکن اوربیت دو جهت بدون تزریق</t>
  </si>
  <si>
    <t>سی تی اسکن اوربیت دو جهت با تزریق</t>
  </si>
  <si>
    <t xml:space="preserve"> سي تي اسكن اوربيت دو جهت با و بدون تزريق</t>
  </si>
  <si>
    <t xml:space="preserve">سی تی اسکن گوش داخلی یک جهت بدون تزریق </t>
  </si>
  <si>
    <t>سی تی اسکن گوش یک جهت با تزریق</t>
  </si>
  <si>
    <t>سی تی اسکن گوش یک جهت با و بدون تزریق</t>
  </si>
  <si>
    <t>سی تی اسکن گوش داخلی کورونال و آگزیال (استخوان پتروس)</t>
  </si>
  <si>
    <t>سی تی اسکن گوش دو جهت با تزریق</t>
  </si>
  <si>
    <t>سی تی اسکن گوش دو جهت با و بدون تزریق</t>
  </si>
  <si>
    <t xml:space="preserve">سی تی اسکن فک پایین یا بالا، اگزیال با بازسازی ساجیتال وکرونال </t>
  </si>
  <si>
    <t>سی تی اسکن گردن بدون تزریق</t>
  </si>
  <si>
    <t>سی تی اسکن گردن با تزریق</t>
  </si>
  <si>
    <t>سي تي اسكن گردن -با و بدون تزريق</t>
  </si>
  <si>
    <t>سی تی اسکن حنجره یک جهت 2میلیمتری با تزریق</t>
  </si>
  <si>
    <t>سي تي اسكن حنجره يك جهت 2 ميليمتري با و بدون تزريق</t>
  </si>
  <si>
    <t>سی تی اسکن حنجره دو جهت</t>
  </si>
  <si>
    <t>سی تی اسکن ریه و مدیاستن بدون تزریق</t>
  </si>
  <si>
    <t>سی تی لسکن قفسه سینه به منظور تشخیص COVID-19</t>
  </si>
  <si>
    <t>سی تی اسکن ریه و مدیاستن با تزریق</t>
  </si>
  <si>
    <t>سی تی اسکن ریه و مدیاستن با و بدون تزریق</t>
  </si>
  <si>
    <t>سی تی اسکن شکم با تزریق</t>
  </si>
  <si>
    <t>سی تی اسکن شکم بدون تزریق</t>
  </si>
  <si>
    <t>سی تی اسکن شکم با و بدون تزریق</t>
  </si>
  <si>
    <t>سی تی اسکن شکم و لگن بدون تزریق</t>
  </si>
  <si>
    <t>سی تی اسکن شکم و لگن با تزریق</t>
  </si>
  <si>
    <t>سی تی اسکن آنتروگرافی</t>
  </si>
  <si>
    <t>سی تی اسکن شکم و لگن - با و بدون تزریق</t>
  </si>
  <si>
    <t>سی تی اسکن لگن بدون تزریق</t>
  </si>
  <si>
    <t>سی تی اسکن لگن با تزریق</t>
  </si>
  <si>
    <t>سی تی اسکن لگن با و بدون تزریق</t>
  </si>
  <si>
    <t>سی تی اسکن 2و4میلی متری هر یک از اعضاء شکم با یا بدون تزریق - هر یک به تنهایی(پانکراس،کلیه ها،طحال و غدد فوق کلیوی)</t>
  </si>
  <si>
    <t>سي تي اسكن لگن بدون تزريق ماده حاجب يا لگن استخوانی</t>
  </si>
  <si>
    <t>سی تی بررسی 2و 4میلی متری اعضاء انفرادی و اختصاصی شکم با تزریق دینامیک(کبد)</t>
  </si>
  <si>
    <t>سي تي اسكن سایر ناحیه های ستون فقرات بدون تزريق</t>
  </si>
  <si>
    <t>سي تي اسكن ستون فقرات ناحیه توراسيك بدون تزريق</t>
  </si>
  <si>
    <t>سي تي اسكن ستون فقرات ناحيه سرويكال بدون تزريق</t>
  </si>
  <si>
    <t>سی تی اسکن ستون فقرات ناحیه لومبار بدون تزریق</t>
  </si>
  <si>
    <t>سي تي اسكن سایر ناحیه های ستون فقرات با تزريق</t>
  </si>
  <si>
    <t>سی تی اسکن سایر ناحیه های ستون فقرات با و بدون تزریق</t>
  </si>
  <si>
    <t>سی تی اسکن ستون فقرات ناحیه لومبار با تزریق</t>
  </si>
  <si>
    <t>سي تي اسكن ستون فقرات ناحیه توراسيك با تزريق</t>
  </si>
  <si>
    <t>سي تي اسكن ستون فقرات ناحيه سرويكال با تزريق</t>
  </si>
  <si>
    <t>سي تي اسكن ستون فقرات ناحیه توراسيك با و بدون تزريق</t>
  </si>
  <si>
    <t>سي تي اسكن ستون فقرات ناحيه سرويكال با و بدون تزريق</t>
  </si>
  <si>
    <t>سي تي اسكن ستون فقرات ناحيه لومبار با و بدون تزريق</t>
  </si>
  <si>
    <t>سی تی اسکن مایلو یک جهت برای دو مهره و یک دیسک</t>
  </si>
  <si>
    <t>سی تی اسکن هر سگمان از اندام</t>
  </si>
  <si>
    <t>سی تی اسکن اندام فوقانی بدون کنتراست</t>
  </si>
  <si>
    <t>سی تی اسکن اندام فوقانی با کنتراست</t>
  </si>
  <si>
    <t>سی تی اسکن اندام فوقانی بدون و با کنتراست</t>
  </si>
  <si>
    <t>سی تی اسکن اندام تحتانی بدون کنتراست</t>
  </si>
  <si>
    <t>سی تی اسکن اندام تحتانی با کنتراست</t>
  </si>
  <si>
    <t>سی تی اسکن اندام تحتانی با و بدون کنتراست</t>
  </si>
  <si>
    <t>سی تی اسکن و محاسبه آنته ورشن هیپ با زانو</t>
  </si>
  <si>
    <t>سی تی اسکن هر مفصل در یک جهت</t>
  </si>
  <si>
    <t>سی تی اسکن و محاسبه مینرالیزاسیون استخوان</t>
  </si>
  <si>
    <t>پروتکل بررسی همانژیوم کبدی شامل سی تی اسکن (بدون تزریق یا با تزریق دینامیک و تاخیری)</t>
  </si>
  <si>
    <t>نوع  خدمت</t>
  </si>
  <si>
    <t>جزء حرفه ای</t>
  </si>
  <si>
    <t>تخت عادی</t>
  </si>
  <si>
    <t>_</t>
  </si>
  <si>
    <t>*</t>
  </si>
  <si>
    <t>تخت CCU</t>
  </si>
  <si>
    <t>تختICU</t>
  </si>
  <si>
    <t>ویزیت پزشک عمومی</t>
  </si>
  <si>
    <t>ویزیت متخصص سرپایی-پاره وقت</t>
  </si>
  <si>
    <t>ویزیت متخصص سرپایی-تمام وقت</t>
  </si>
  <si>
    <t>نوارقلب</t>
  </si>
  <si>
    <t>خدمت</t>
  </si>
  <si>
    <t>قیمت کل</t>
  </si>
  <si>
    <t>ویزیت متخصص(پاره وقت)</t>
  </si>
  <si>
    <t>ویزیت روانپزشک( پاره وقت)</t>
  </si>
  <si>
    <t>اكو</t>
  </si>
  <si>
    <t>تست ورزش</t>
  </si>
  <si>
    <t>نوار مغز</t>
  </si>
  <si>
    <t>نوار عصب  عضله چهار اندام</t>
  </si>
  <si>
    <t>نوارعصب عضله دو اندام</t>
  </si>
  <si>
    <t>نوار عصب  عضله یک اندام</t>
  </si>
  <si>
    <t>ویزیت متخصص(تمام وقت)</t>
  </si>
  <si>
    <t>رديف</t>
  </si>
  <si>
    <t>كد ملي</t>
  </si>
  <si>
    <t>شرح خدمت</t>
  </si>
  <si>
    <t>ارزش نسبي</t>
  </si>
  <si>
    <t>مبلغ به ريال</t>
  </si>
  <si>
    <t>ويزيت پزشك عمومي</t>
  </si>
  <si>
    <t>تراشیدن يا بريدن ضايعه شاخي خوشخیم-مثل میخچه و پینه با هر تعداد(در صورتي كه جنبه زيبايي داشته باشد، كد * محسوب ميگردد)</t>
  </si>
  <si>
    <t>اكسیزيون يا تراشیدن ضايعات خوشخیم درم يا اپیدرم، منفرد، در تنه، بازوها يا ساق؛ در پوست سر، گردن، دستها، پاها، ناحیه تناسلي؛ در صورت، گوشها، پلکها، بیني،لبها، پردههاي مخاطي؛ به قطر كمتر از 2 سانتیمتر</t>
  </si>
  <si>
    <t>كوتاه كردن( trimming) ناخن غیرديستروفیک براي اهداف درماني؛ هر تعداد (در صورتي كه جنبه زيبايي داشته باشد، كد * محسوب ميگردد)</t>
  </si>
  <si>
    <t>برداشتن، با يا بدون دبريدمان ناخن با يا بدون تخلیه هماتوم هر تعداد ناخن (در صورتي كه جنبه زيبايي داشته باشد، كد * محسوب ميگردد)</t>
  </si>
  <si>
    <t>بخیه آماده یا چسپ بخیه به هر اندازه</t>
  </si>
  <si>
    <t>ترمیم ساده زخمهاي سطحي ناحیه پوست سر، گردن، زير بغل، اعضاي تناسلي خارجي، تنه و يا اندامها(شامل دستها و پاها)؛ تا 20 سانتیمتر</t>
  </si>
  <si>
    <t>ترمیم ساده زخمهاي سطحي ناحیه صورت، گوشها، پلکها، بیني، لبها و يا پرده هاي مخاطي؛ تا 20 سانتیمتر</t>
  </si>
  <si>
    <t>بستن ثانویه زخم جراحی سطحی با ترمیم ساده ثانویه</t>
  </si>
  <si>
    <t xml:space="preserve">کشیدن بخیه تا  10گره </t>
  </si>
  <si>
    <t xml:space="preserve">کشیدن بخیه بیش از 10گره </t>
  </si>
  <si>
    <t>شستشو وپانسمان ساده کوچک یامتوسط تا20سانت</t>
  </si>
  <si>
    <t>شستشو وپانسمان ساده بزرگ  بیش از 20سانت</t>
  </si>
  <si>
    <t>آسپیراسیون و يا تزريق؛ مفصل كوچک يا بورس</t>
  </si>
  <si>
    <t>درآوردن جسم خارجي پا، زيرجلدي</t>
  </si>
  <si>
    <t>گچ شانه تا دست (بلند)، آرنج تا انگشت (كوتاه)، دست و قسمت پايیني ساعد (به صورت دستکش ساقه بلند)</t>
  </si>
  <si>
    <t>به كارگیري آتل بلند اندام فوقاني (شانه تا دست يا ساعد تا دست؛ استاتیک يا دينامیک)</t>
  </si>
  <si>
    <t>به كارگیري آتل انگشت؛ استاتیک</t>
  </si>
  <si>
    <t>باندپیچي؛ قفسه سینه، قسمت تحتاني پشت، شانه(براي مثال ولپو)، آرنج تا مچ، دست يا انگشت</t>
  </si>
  <si>
    <t>به كارگیري گچ بلند پا(ران تا انگشتان پا) يا از نوع قابل راه رفتن (كف دار)؛ به كارگیري بريس گچي بلند پا يا به كارگیري گچ سیلندري (ران تا مچ)</t>
  </si>
  <si>
    <t xml:space="preserve">به كارگیري گچ كوتاه پا(زير زانو تا انگشتان پا) و نوع قابل راه رفتن(كف دار با پاشنه پلاستیکي) </t>
  </si>
  <si>
    <t>به كارگیري آتل بلند يا كوتاه پا</t>
  </si>
  <si>
    <t>باندپیچي، لگن، زانو، مچ پا و يا پا</t>
  </si>
  <si>
    <t xml:space="preserve"> باندپیچي انگشتان پا</t>
  </si>
  <si>
    <t>برداشتن يا دو نیم كردن گچ باز كردن پنجره يا اصلاح گچ به غیره از كلاپ فوت</t>
  </si>
  <si>
    <t>گچ بلند بازو يا گچ بلند ساق</t>
  </si>
  <si>
    <t>بازكردن پنجره در گچ</t>
  </si>
  <si>
    <t>درآوردن سرومن سفت شده، يک يا هر دو گوش (عمل مستقل)-شستشوی گوش</t>
  </si>
  <si>
    <t>انفوزيون داخل وريدي توسط پزشک يا زير نظر مستقیم پزشک</t>
  </si>
  <si>
    <t>ترزيق هر نوع داروي داخل عضله يا زير جلدي-تشخیصي، درماني و پيشگيرانه</t>
  </si>
  <si>
    <t>ترزيق هر نوع داروي داخل شرياني</t>
  </si>
  <si>
    <t>ترزيق هر نوع داروي داخل وريدي</t>
  </si>
  <si>
    <t>تزريق عضلاني آنتي بیوتیک</t>
  </si>
  <si>
    <t>نوار قلب با تفسير</t>
  </si>
  <si>
    <t>اكو كارديوگرافي كامل در بیماران غیرمادرزادي</t>
  </si>
  <si>
    <t>تعرفه خدمات اورژانس  -سال 1405</t>
  </si>
  <si>
    <t xml:space="preserve">تایید کننده    </t>
  </si>
  <si>
    <t>کل</t>
  </si>
  <si>
    <t>مبلغ بیمه ای ( ده درصد بستری</t>
  </si>
  <si>
    <t>تعــــــــرفه هتلینگ و ویزیت 1405</t>
  </si>
  <si>
    <t>ویزیت کارشناس پروانه دار</t>
  </si>
  <si>
    <t>مبلغ تعرفه پرستاری به سرجمع اضافه می گردد.(553500)</t>
  </si>
  <si>
    <r>
      <t xml:space="preserve">سی تی اسکن سری کامل </t>
    </r>
    <r>
      <rPr>
        <b/>
        <sz val="10"/>
        <color indexed="8"/>
        <rFont val="B Nazanin"/>
        <charset val="178"/>
      </rPr>
      <t>TMJ اگزیال وکرونال و ساجیتال</t>
    </r>
  </si>
  <si>
    <t>قیمت  بیمه ای
 (  30 درصد)</t>
  </si>
  <si>
    <t>قیمت  بیمه ای
 ( 30 درصد)</t>
  </si>
  <si>
    <t>قیمت بیمه ای
 ( 30 درصد)</t>
  </si>
  <si>
    <t>پرداخت با بیمه
( 30 درصد)</t>
  </si>
  <si>
    <t>تعرفه رادیولوژی سال 1405-بیمارستان رازی</t>
  </si>
  <si>
    <t xml:space="preserve">تعرفه سونوگرافی سال 1405-بیمارستان رازی </t>
  </si>
  <si>
    <t>تعرفه سی تی اسکن سال 1405-بیمارستان رازی</t>
  </si>
  <si>
    <t>تعرفه آزمایشگاه سال 1405-بیمارستان رازی</t>
  </si>
  <si>
    <t>تعرفه ویزیت و خدمات تشخیصی درمانی سرپايي سال 1405-بیمارستان رازی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</si>
</sst>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_-* #,##0\-;_-* &quot;-&quot;??_-;_-@_-"/>
  </numFmts>
  <fonts count="39" x14ac:knownFonts="1">
    <font>
      <sz val="11"/>
      <color theme="1"/>
      <name val="Arial"/>
      <family val="2"/>
      <scheme val="minor"/>
    </font>
    <font>
      <sz val="11"/>
      <color theme="1"/>
      <name val="Arial"/>
      <family val="2"/>
      <scheme val="minor"/>
    </font>
    <font>
      <sz val="10"/>
      <name val="Arial"/>
      <family val="2"/>
    </font>
    <font>
      <sz val="10"/>
      <color theme="1"/>
      <name val="B Nazanin"/>
      <charset val="178"/>
    </font>
    <font>
      <sz val="10"/>
      <color rgb="FF000000"/>
      <name val="B Nazanin"/>
      <charset val="178"/>
    </font>
    <font>
      <sz val="10"/>
      <color indexed="8"/>
      <name val="B Nazanin"/>
      <charset val="178"/>
    </font>
    <font>
      <b/>
      <sz val="11"/>
      <color theme="1"/>
      <name val="Arial"/>
      <family val="2"/>
      <scheme val="minor"/>
    </font>
    <font>
      <sz val="16"/>
      <color theme="1"/>
      <name val="Titr"/>
      <charset val="178"/>
    </font>
    <font>
      <b/>
      <sz val="10"/>
      <color theme="1"/>
      <name val="B Nazanin"/>
      <charset val="178"/>
    </font>
    <font>
      <b/>
      <sz val="10"/>
      <color indexed="8"/>
      <name val="B Nazanin"/>
      <charset val="178"/>
    </font>
    <font>
      <sz val="12"/>
      <color theme="1"/>
      <name val="Arial"/>
      <family val="2"/>
      <scheme val="minor"/>
    </font>
    <font>
      <b/>
      <sz val="9"/>
      <color theme="1"/>
      <name val="B Nazanin"/>
      <charset val="178"/>
    </font>
    <font>
      <b/>
      <sz val="16"/>
      <color theme="1"/>
      <name val="Arial"/>
      <family val="2"/>
      <scheme val="minor"/>
    </font>
    <font>
      <b/>
      <sz val="12"/>
      <color theme="1"/>
      <name val="Arial"/>
      <family val="2"/>
      <scheme val="minor"/>
    </font>
    <font>
      <b/>
      <sz val="12"/>
      <name val="B Nazanin"/>
      <charset val="178"/>
    </font>
    <font>
      <b/>
      <sz val="14"/>
      <color theme="1"/>
      <name val="Arial"/>
      <family val="2"/>
      <scheme val="minor"/>
    </font>
    <font>
      <b/>
      <sz val="18"/>
      <color theme="1"/>
      <name val="B Titr"/>
      <charset val="178"/>
    </font>
    <font>
      <sz val="12"/>
      <color theme="1"/>
      <name val="Arial"/>
      <family val="2"/>
      <charset val="178"/>
      <scheme val="minor"/>
    </font>
    <font>
      <sz val="11"/>
      <color theme="1"/>
      <name val="B Titr"/>
      <charset val="178"/>
    </font>
    <font>
      <b/>
      <sz val="12"/>
      <color theme="1"/>
      <name val="B Titr"/>
      <charset val="178"/>
    </font>
    <font>
      <sz val="12"/>
      <color theme="1"/>
      <name val="B Titr"/>
      <charset val="178"/>
    </font>
    <font>
      <b/>
      <sz val="10"/>
      <color theme="1"/>
      <name val="B Titr"/>
      <charset val="178"/>
    </font>
    <font>
      <sz val="16"/>
      <color theme="1"/>
      <name val="Arial"/>
      <family val="2"/>
      <charset val="178"/>
      <scheme val="minor"/>
    </font>
    <font>
      <b/>
      <sz val="14"/>
      <color theme="1"/>
      <name val="B Titr"/>
      <charset val="178"/>
    </font>
    <font>
      <b/>
      <sz val="11"/>
      <color theme="1"/>
      <name val="B Titr"/>
      <charset val="178"/>
    </font>
    <font>
      <sz val="14"/>
      <color theme="1"/>
      <name val="B Titr"/>
      <charset val="178"/>
    </font>
    <font>
      <sz val="11"/>
      <color theme="0"/>
      <name val="Arial"/>
      <family val="2"/>
      <charset val="178"/>
      <scheme val="minor"/>
    </font>
    <font>
      <sz val="11"/>
      <color rgb="FF000000"/>
      <name val="Arial"/>
      <family val="2"/>
      <scheme val="minor"/>
    </font>
    <font>
      <sz val="12"/>
      <name val="B Nazanin"/>
      <charset val="178"/>
    </font>
    <font>
      <b/>
      <sz val="10"/>
      <color rgb="FF000000"/>
      <name val="Titr"/>
      <charset val="178"/>
    </font>
    <font>
      <b/>
      <sz val="10"/>
      <color theme="1"/>
      <name val="Titr"/>
      <charset val="178"/>
    </font>
    <font>
      <b/>
      <sz val="11"/>
      <color rgb="FF000000"/>
      <name val="Titr"/>
      <charset val="178"/>
    </font>
    <font>
      <sz val="10"/>
      <color theme="1"/>
      <name val="Titr"/>
      <charset val="178"/>
    </font>
    <font>
      <sz val="11"/>
      <color theme="1"/>
      <name val="Titr"/>
      <charset val="178"/>
    </font>
    <font>
      <b/>
      <sz val="11"/>
      <name val="B Nazanin"/>
      <charset val="178"/>
    </font>
    <font>
      <b/>
      <sz val="12"/>
      <color theme="1"/>
      <name val="B Nazanin"/>
      <charset val="178"/>
    </font>
    <font>
      <b/>
      <sz val="11"/>
      <color theme="1"/>
      <name val="B Nazanin"/>
      <charset val="178"/>
    </font>
    <font>
      <sz val="11"/>
      <color theme="1"/>
      <name val="B Nazanin"/>
      <charset val="178"/>
    </font>
    <font>
      <b/>
      <sz val="14"/>
      <color theme="1"/>
      <name val="B Nazanin"/>
      <charset val="178"/>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s>
  <cellStyleXfs count="7">
    <xf numFmtId="0" fontId="0" fillId="0" borderId="0"/>
    <xf numFmtId="0" fontId="2" fillId="0" borderId="0"/>
    <xf numFmtId="0" fontId="1" fillId="0" borderId="0"/>
    <xf numFmtId="164" fontId="1" fillId="0" borderId="0" applyFont="0" applyFill="0" applyBorder="0" applyAlignment="0" applyProtection="0"/>
    <xf numFmtId="0" fontId="2" fillId="0" borderId="0" applyAlignment="0"/>
    <xf numFmtId="0" fontId="1" fillId="0" borderId="0"/>
    <xf numFmtId="0" fontId="27" fillId="0" borderId="0"/>
  </cellStyleXfs>
  <cellXfs count="89">
    <xf numFmtId="0" fontId="0" fillId="0" borderId="0" xfId="0"/>
    <xf numFmtId="0" fontId="6" fillId="0" borderId="0" xfId="0" applyFont="1"/>
    <xf numFmtId="0" fontId="13" fillId="0" borderId="0" xfId="0" applyFont="1"/>
    <xf numFmtId="0" fontId="0" fillId="0" borderId="0" xfId="0" applyAlignment="1">
      <alignment horizontal="center" vertical="center"/>
    </xf>
    <xf numFmtId="0" fontId="17" fillId="0" borderId="0" xfId="0" applyFont="1"/>
    <xf numFmtId="0" fontId="18" fillId="0" borderId="0" xfId="0" applyFont="1"/>
    <xf numFmtId="0" fontId="26" fillId="2" borderId="0" xfId="0" applyFont="1" applyFill="1"/>
    <xf numFmtId="0" fontId="20" fillId="0" borderId="0" xfId="0" applyFont="1"/>
    <xf numFmtId="0" fontId="20" fillId="0" borderId="0" xfId="0" applyFont="1" applyAlignment="1">
      <alignment horizontal="center"/>
    </xf>
    <xf numFmtId="0" fontId="18" fillId="0" borderId="0" xfId="0" applyFont="1" applyAlignment="1">
      <alignment horizontal="center" vertical="center"/>
    </xf>
    <xf numFmtId="1" fontId="28" fillId="0" borderId="0" xfId="0" applyNumberFormat="1" applyFont="1" applyAlignment="1">
      <alignment horizontal="center" vertical="top" wrapText="1" readingOrder="2"/>
    </xf>
    <xf numFmtId="0" fontId="0" fillId="0" borderId="0" xfId="0" applyAlignment="1">
      <alignment wrapText="1" readingOrder="2"/>
    </xf>
    <xf numFmtId="0" fontId="2" fillId="0" borderId="0" xfId="0" applyFont="1" applyAlignment="1">
      <alignment vertical="center"/>
    </xf>
    <xf numFmtId="0" fontId="2" fillId="0" borderId="0" xfId="0" applyFont="1" applyAlignment="1">
      <alignment vertical="center" wrapText="1"/>
    </xf>
    <xf numFmtId="0" fontId="33" fillId="2" borderId="0" xfId="0" applyFont="1" applyFill="1" applyAlignment="1">
      <alignment vertical="center" wrapText="1"/>
    </xf>
    <xf numFmtId="0" fontId="33" fillId="2" borderId="0" xfId="0" applyFont="1" applyFill="1"/>
    <xf numFmtId="0" fontId="6" fillId="3" borderId="1" xfId="0" applyFont="1" applyFill="1" applyBorder="1" applyAlignment="1">
      <alignment horizontal="center" vertical="center"/>
    </xf>
    <xf numFmtId="0" fontId="13" fillId="3" borderId="1" xfId="0" applyFont="1" applyFill="1" applyBorder="1" applyAlignment="1">
      <alignment horizontal="center" vertical="center"/>
    </xf>
    <xf numFmtId="1" fontId="34" fillId="3" borderId="1" xfId="0" applyNumberFormat="1" applyFont="1" applyFill="1" applyBorder="1" applyAlignment="1">
      <alignment horizontal="center" vertical="center" wrapText="1" readingOrder="2"/>
    </xf>
    <xf numFmtId="0" fontId="8" fillId="3" borderId="1" xfId="2" applyFont="1" applyFill="1" applyBorder="1" applyAlignment="1">
      <alignment horizontal="right" vertical="center" wrapText="1" readingOrder="2"/>
    </xf>
    <xf numFmtId="0" fontId="4" fillId="3" borderId="1" xfId="2" applyFont="1" applyFill="1" applyBorder="1" applyAlignment="1">
      <alignment horizontal="right" vertical="center" wrapText="1" readingOrder="2"/>
    </xf>
    <xf numFmtId="0" fontId="3" fillId="3" borderId="1" xfId="1" applyFont="1" applyFill="1" applyBorder="1" applyAlignment="1">
      <alignment horizontal="center" vertical="center" readingOrder="2"/>
    </xf>
    <xf numFmtId="2" fontId="3" fillId="3" borderId="1" xfId="1" applyNumberFormat="1" applyFont="1" applyFill="1" applyBorder="1" applyAlignment="1">
      <alignment horizontal="center" vertical="center" readingOrder="2"/>
    </xf>
    <xf numFmtId="165" fontId="3" fillId="3" borderId="1" xfId="1" applyNumberFormat="1" applyFont="1" applyFill="1" applyBorder="1" applyAlignment="1">
      <alignment horizontal="center" vertical="center" readingOrder="2"/>
    </xf>
    <xf numFmtId="3" fontId="3" fillId="3" borderId="1" xfId="1" applyNumberFormat="1" applyFont="1" applyFill="1" applyBorder="1" applyAlignment="1">
      <alignment horizontal="center" vertical="center" wrapText="1" readingOrder="2"/>
    </xf>
    <xf numFmtId="0" fontId="3" fillId="3" borderId="1" xfId="2" applyFont="1" applyFill="1" applyBorder="1" applyAlignment="1">
      <alignment vertical="center" wrapText="1" readingOrder="2"/>
    </xf>
    <xf numFmtId="1" fontId="3" fillId="3" borderId="1" xfId="1" applyNumberFormat="1" applyFont="1" applyFill="1" applyBorder="1" applyAlignment="1">
      <alignment horizontal="center" vertical="center" readingOrder="2"/>
    </xf>
    <xf numFmtId="0" fontId="8" fillId="3" borderId="1" xfId="2" applyFont="1" applyFill="1" applyBorder="1" applyAlignment="1">
      <alignment horizontal="center" vertical="center" wrapText="1" readingOrder="2"/>
    </xf>
    <xf numFmtId="0" fontId="6" fillId="0" borderId="0" xfId="0" applyFont="1" applyAlignment="1">
      <alignment horizontal="center"/>
    </xf>
    <xf numFmtId="3" fontId="6" fillId="0" borderId="0" xfId="0" applyNumberFormat="1" applyFont="1" applyAlignment="1">
      <alignment horizontal="center"/>
    </xf>
    <xf numFmtId="0" fontId="0" fillId="0" borderId="0" xfId="0" applyAlignment="1">
      <alignment horizontal="center"/>
    </xf>
    <xf numFmtId="0" fontId="35" fillId="3" borderId="1" xfId="0" applyFont="1" applyFill="1" applyBorder="1" applyAlignment="1">
      <alignment horizontal="center" vertical="center"/>
    </xf>
    <xf numFmtId="0" fontId="35" fillId="3" borderId="1" xfId="0" applyFont="1" applyFill="1" applyBorder="1" applyAlignment="1">
      <alignment horizontal="center" vertical="center" wrapText="1"/>
    </xf>
    <xf numFmtId="3" fontId="36" fillId="3" borderId="1" xfId="0" applyNumberFormat="1" applyFont="1" applyFill="1" applyBorder="1" applyAlignment="1">
      <alignment horizontal="center" vertical="center"/>
    </xf>
    <xf numFmtId="0" fontId="37" fillId="0" borderId="0" xfId="0" applyFont="1"/>
    <xf numFmtId="0" fontId="36" fillId="0" borderId="0" xfId="0" applyFont="1"/>
    <xf numFmtId="0" fontId="36" fillId="3" borderId="1" xfId="0" applyFont="1" applyFill="1" applyBorder="1" applyAlignment="1">
      <alignment horizontal="center" vertical="center"/>
    </xf>
    <xf numFmtId="0" fontId="37" fillId="3" borderId="1" xfId="0" applyFont="1" applyFill="1" applyBorder="1" applyAlignment="1">
      <alignment horizontal="center" vertical="center"/>
    </xf>
    <xf numFmtId="0" fontId="36" fillId="3" borderId="1" xfId="0" applyFont="1" applyFill="1" applyBorder="1" applyAlignment="1">
      <alignment horizontal="center" vertical="center" wrapText="1"/>
    </xf>
    <xf numFmtId="1" fontId="14" fillId="3" borderId="1" xfId="0" applyNumberFormat="1" applyFont="1" applyFill="1" applyBorder="1" applyAlignment="1">
      <alignment horizontal="center" vertical="center" wrapText="1" readingOrder="2"/>
    </xf>
    <xf numFmtId="0" fontId="10" fillId="3" borderId="1" xfId="0" applyFont="1" applyFill="1" applyBorder="1" applyAlignment="1">
      <alignment horizontal="center" vertical="center"/>
    </xf>
    <xf numFmtId="3" fontId="35" fillId="3" borderId="1" xfId="0" applyNumberFormat="1" applyFont="1" applyFill="1" applyBorder="1" applyAlignment="1">
      <alignment horizontal="center" vertical="center"/>
    </xf>
    <xf numFmtId="0" fontId="11" fillId="3" borderId="1" xfId="2" applyFont="1" applyFill="1" applyBorder="1" applyAlignment="1">
      <alignment horizontal="right" vertical="center" wrapText="1" readingOrder="2"/>
    </xf>
    <xf numFmtId="0" fontId="29" fillId="3" borderId="1" xfId="0" applyFont="1" applyFill="1" applyBorder="1" applyAlignment="1">
      <alignment horizontal="center" vertical="center" readingOrder="2"/>
    </xf>
    <xf numFmtId="49" fontId="30" fillId="3" borderId="1" xfId="0" applyNumberFormat="1" applyFont="1" applyFill="1" applyBorder="1" applyAlignment="1">
      <alignment horizontal="center" vertical="center" wrapText="1" readingOrder="2"/>
    </xf>
    <xf numFmtId="3" fontId="31" fillId="3" borderId="1" xfId="3" applyNumberFormat="1" applyFont="1" applyFill="1" applyBorder="1" applyAlignment="1">
      <alignment horizontal="center" vertical="center" readingOrder="2"/>
    </xf>
    <xf numFmtId="0" fontId="29" fillId="3" borderId="1" xfId="0" applyFont="1" applyFill="1" applyBorder="1" applyAlignment="1">
      <alignment horizontal="center" vertical="center" readingOrder="1"/>
    </xf>
    <xf numFmtId="0" fontId="32" fillId="3" borderId="1" xfId="0" applyFont="1" applyFill="1" applyBorder="1" applyAlignment="1">
      <alignment horizontal="center" vertical="center"/>
    </xf>
    <xf numFmtId="0" fontId="29" fillId="3" borderId="1" xfId="0" applyFont="1" applyFill="1" applyBorder="1" applyAlignment="1">
      <alignment horizontal="right" vertical="center" readingOrder="2"/>
    </xf>
    <xf numFmtId="3" fontId="33" fillId="3" borderId="1" xfId="3" applyNumberFormat="1" applyFont="1" applyFill="1" applyBorder="1" applyAlignment="1">
      <alignment horizontal="center" vertical="center"/>
    </xf>
    <xf numFmtId="1" fontId="29" fillId="3" borderId="1" xfId="0" applyNumberFormat="1" applyFont="1" applyFill="1" applyBorder="1" applyAlignment="1">
      <alignment horizontal="center" vertical="center" readingOrder="1"/>
    </xf>
    <xf numFmtId="0" fontId="29" fillId="3" borderId="1" xfId="0" applyFont="1" applyFill="1" applyBorder="1" applyAlignment="1">
      <alignment horizontal="right" vertical="center" wrapText="1" readingOrder="2"/>
    </xf>
    <xf numFmtId="0" fontId="32" fillId="3" borderId="1" xfId="0" applyFont="1" applyFill="1" applyBorder="1" applyAlignment="1">
      <alignment horizontal="right"/>
    </xf>
    <xf numFmtId="0" fontId="32" fillId="3" borderId="1" xfId="0" applyFont="1" applyFill="1" applyBorder="1" applyAlignment="1">
      <alignment horizontal="center"/>
    </xf>
    <xf numFmtId="0" fontId="32" fillId="3" borderId="1" xfId="0" applyFont="1" applyFill="1" applyBorder="1" applyAlignment="1">
      <alignment horizontal="right" vertical="center"/>
    </xf>
    <xf numFmtId="166" fontId="19" fillId="3" borderId="1" xfId="3" applyNumberFormat="1" applyFont="1" applyFill="1" applyBorder="1" applyAlignment="1">
      <alignment horizontal="center" vertical="center" wrapText="1" readingOrder="2"/>
    </xf>
    <xf numFmtId="0" fontId="25" fillId="3" borderId="1" xfId="0" applyFont="1" applyFill="1" applyBorder="1" applyAlignment="1">
      <alignment horizontal="center" vertical="center" readingOrder="2"/>
    </xf>
    <xf numFmtId="0" fontId="20" fillId="3" borderId="1" xfId="0" applyFont="1" applyFill="1" applyBorder="1" applyAlignment="1">
      <alignment horizontal="center" vertical="center" readingOrder="2"/>
    </xf>
    <xf numFmtId="0" fontId="20" fillId="3" borderId="1" xfId="0" applyFont="1" applyFill="1" applyBorder="1" applyAlignment="1">
      <alignment horizontal="center" vertical="center" wrapText="1" readingOrder="2"/>
    </xf>
    <xf numFmtId="0" fontId="19" fillId="3" borderId="1" xfId="0" applyFont="1" applyFill="1" applyBorder="1" applyAlignment="1">
      <alignment horizontal="center" vertical="center"/>
    </xf>
    <xf numFmtId="0" fontId="19" fillId="3" borderId="1" xfId="0" applyFont="1" applyFill="1" applyBorder="1" applyAlignment="1">
      <alignment horizontal="center" vertical="center" wrapText="1" readingOrder="2"/>
    </xf>
    <xf numFmtId="37" fontId="19" fillId="3" borderId="1" xfId="3" applyNumberFormat="1" applyFont="1" applyFill="1" applyBorder="1" applyAlignment="1">
      <alignment horizontal="center" vertical="center" wrapText="1" readingOrder="2"/>
    </xf>
    <xf numFmtId="0" fontId="24" fillId="3" borderId="2" xfId="0" applyFont="1" applyFill="1" applyBorder="1" applyAlignment="1">
      <alignment horizontal="center" vertical="center" readingOrder="2"/>
    </xf>
    <xf numFmtId="0" fontId="19" fillId="3" borderId="6" xfId="0" applyFont="1" applyFill="1" applyBorder="1" applyAlignment="1">
      <alignment horizontal="center" vertical="center" wrapText="1" readingOrder="2"/>
    </xf>
    <xf numFmtId="0" fontId="16" fillId="3" borderId="0" xfId="0" applyFont="1" applyFill="1" applyAlignment="1">
      <alignment horizontal="center" vertical="center" readingOrder="2"/>
    </xf>
    <xf numFmtId="0" fontId="16" fillId="3" borderId="6" xfId="0" applyFont="1" applyFill="1" applyBorder="1" applyAlignment="1">
      <alignment horizontal="center" vertical="center" readingOrder="2"/>
    </xf>
    <xf numFmtId="0" fontId="21" fillId="3" borderId="6" xfId="0" applyFont="1" applyFill="1" applyBorder="1" applyAlignment="1">
      <alignment horizontal="center" vertical="center" readingOrder="2"/>
    </xf>
    <xf numFmtId="0" fontId="18" fillId="3" borderId="1" xfId="0" applyFont="1" applyFill="1" applyBorder="1" applyAlignment="1">
      <alignment horizontal="center" vertical="center"/>
    </xf>
    <xf numFmtId="0" fontId="19" fillId="3" borderId="1" xfId="0" applyFont="1" applyFill="1" applyBorder="1" applyAlignment="1">
      <alignment horizontal="center" vertical="center" readingOrder="2"/>
    </xf>
    <xf numFmtId="49" fontId="22" fillId="3" borderId="1" xfId="0" applyNumberFormat="1" applyFont="1" applyFill="1" applyBorder="1" applyAlignment="1">
      <alignment horizontal="center" vertical="center"/>
    </xf>
    <xf numFmtId="0" fontId="23" fillId="3" borderId="1" xfId="0" applyFont="1" applyFill="1" applyBorder="1" applyAlignment="1">
      <alignment horizontal="center" vertical="center" wrapText="1" readingOrder="2"/>
    </xf>
    <xf numFmtId="0" fontId="7" fillId="4" borderId="4" xfId="0" applyFont="1" applyFill="1" applyBorder="1" applyAlignment="1">
      <alignment horizontal="center"/>
    </xf>
    <xf numFmtId="0" fontId="7" fillId="4" borderId="8" xfId="0" applyFont="1" applyFill="1" applyBorder="1" applyAlignment="1">
      <alignment horizontal="center"/>
    </xf>
    <xf numFmtId="0" fontId="7" fillId="4" borderId="5" xfId="0" applyFont="1" applyFill="1" applyBorder="1" applyAlignment="1">
      <alignment horizontal="center"/>
    </xf>
    <xf numFmtId="0" fontId="12" fillId="0" borderId="3" xfId="0" applyFont="1" applyBorder="1" applyAlignment="1">
      <alignment horizontal="center"/>
    </xf>
    <xf numFmtId="0" fontId="12" fillId="0" borderId="0" xfId="0" applyFont="1" applyBorder="1" applyAlignment="1">
      <alignment horizontal="center"/>
    </xf>
    <xf numFmtId="0" fontId="38" fillId="0" borderId="3" xfId="0" applyFont="1" applyBorder="1" applyAlignment="1">
      <alignment horizontal="center"/>
    </xf>
    <xf numFmtId="0" fontId="38" fillId="0" borderId="0" xfId="0" applyFont="1" applyAlignment="1">
      <alignment horizontal="center"/>
    </xf>
    <xf numFmtId="0" fontId="7" fillId="4" borderId="0" xfId="0" applyFont="1" applyFill="1" applyBorder="1" applyAlignment="1">
      <alignment horizontal="center"/>
    </xf>
    <xf numFmtId="0" fontId="7" fillId="4" borderId="7" xfId="0" applyFont="1" applyFill="1" applyBorder="1" applyAlignment="1">
      <alignment horizontal="center"/>
    </xf>
    <xf numFmtId="0" fontId="38" fillId="0" borderId="0" xfId="0" applyFont="1" applyAlignment="1">
      <alignment horizontal="center" vertical="center"/>
    </xf>
    <xf numFmtId="0" fontId="15" fillId="0" borderId="3" xfId="0" applyFont="1" applyBorder="1" applyAlignment="1">
      <alignment horizontal="center" vertical="center"/>
    </xf>
    <xf numFmtId="0" fontId="29" fillId="2" borderId="3" xfId="0" applyFont="1" applyFill="1" applyBorder="1" applyAlignment="1">
      <alignment horizontal="center" vertical="center" readingOrder="1"/>
    </xf>
    <xf numFmtId="0" fontId="32" fillId="2" borderId="3" xfId="0" applyFont="1" applyFill="1" applyBorder="1" applyAlignment="1">
      <alignment horizontal="center" vertical="center"/>
    </xf>
    <xf numFmtId="0" fontId="20" fillId="3" borderId="1" xfId="0" applyFont="1" applyFill="1" applyBorder="1" applyAlignment="1">
      <alignment horizontal="center" vertical="center"/>
    </xf>
    <xf numFmtId="37" fontId="19" fillId="3" borderId="4" xfId="3" applyNumberFormat="1" applyFont="1" applyFill="1" applyBorder="1" applyAlignment="1">
      <alignment horizontal="center" vertical="center" wrapText="1" readingOrder="2"/>
    </xf>
    <xf numFmtId="37" fontId="19" fillId="3" borderId="5" xfId="3" applyNumberFormat="1" applyFont="1" applyFill="1" applyBorder="1" applyAlignment="1">
      <alignment horizontal="center" vertical="center" wrapText="1" readingOrder="2"/>
    </xf>
    <xf numFmtId="0" fontId="18" fillId="0" borderId="3" xfId="0" applyFont="1" applyBorder="1" applyAlignment="1">
      <alignment horizontal="center" vertical="center"/>
    </xf>
    <xf numFmtId="0" fontId="18" fillId="0" borderId="0" xfId="0" applyFont="1" applyAlignment="1">
      <alignment horizontal="center" vertical="center"/>
    </xf>
  </cellXfs>
  <cellStyles count="7">
    <cellStyle name="Comma" xfId="3" builtinId="3"/>
    <cellStyle name="Normal" xfId="0" builtinId="0"/>
    <cellStyle name="Normal 2" xfId="6" xr:uid="{93511061-717F-443A-83A8-F84882748D15}"/>
    <cellStyle name="Normal 2 2 2 2" xfId="1" xr:uid="{00000000-0005-0000-0000-000001000000}"/>
    <cellStyle name="Normal 2 2 2 2 3 2 2 2 2 4" xfId="2" xr:uid="{00000000-0005-0000-0000-000002000000}"/>
    <cellStyle name="Normal 2 2 2 2 3 2 2 2 3" xfId="5" xr:uid="{FBAB8D70-F598-475D-875D-BD78A858D04E}"/>
    <cellStyle name="Normal 2 3" xfId="4" xr:uid="{F42974BD-DDD0-42FD-9569-76FD4FF27B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0"/>
  <sheetViews>
    <sheetView rightToLeft="1" tabSelected="1" zoomScale="115" zoomScaleNormal="115" workbookViewId="0">
      <selection activeCell="C10" sqref="C10"/>
    </sheetView>
  </sheetViews>
  <sheetFormatPr defaultRowHeight="15" x14ac:dyDescent="0.25"/>
  <cols>
    <col min="1" max="1" width="9.125" style="30"/>
    <col min="2" max="2" width="0" hidden="1" customWidth="1"/>
    <col min="3" max="3" width="53.875" customWidth="1"/>
    <col min="4" max="4" width="16" hidden="1" customWidth="1"/>
    <col min="5" max="7" width="0" hidden="1" customWidth="1"/>
    <col min="8" max="8" width="14" style="28" customWidth="1"/>
    <col min="9" max="9" width="17" style="29" customWidth="1"/>
  </cols>
  <sheetData>
    <row r="1" spans="1:9" ht="32.25" x14ac:dyDescent="0.85">
      <c r="A1" s="71" t="s">
        <v>445</v>
      </c>
      <c r="B1" s="72"/>
      <c r="C1" s="72"/>
      <c r="D1" s="72"/>
      <c r="E1" s="72"/>
      <c r="F1" s="72"/>
      <c r="G1" s="72"/>
      <c r="H1" s="72"/>
      <c r="I1" s="73"/>
    </row>
    <row r="2" spans="1:9" ht="31.5" x14ac:dyDescent="0.2">
      <c r="A2" s="27" t="s">
        <v>73</v>
      </c>
      <c r="B2" s="27" t="s">
        <v>74</v>
      </c>
      <c r="C2" s="27" t="s">
        <v>75</v>
      </c>
      <c r="D2" s="27" t="s">
        <v>76</v>
      </c>
      <c r="E2" s="27" t="s">
        <v>77</v>
      </c>
      <c r="F2" s="27" t="s">
        <v>78</v>
      </c>
      <c r="G2" s="27" t="s">
        <v>79</v>
      </c>
      <c r="H2" s="27" t="s">
        <v>80</v>
      </c>
      <c r="I2" s="27" t="s">
        <v>443</v>
      </c>
    </row>
    <row r="3" spans="1:9" ht="21" customHeight="1" x14ac:dyDescent="0.2">
      <c r="A3" s="27">
        <v>700005</v>
      </c>
      <c r="B3" s="19"/>
      <c r="C3" s="19" t="s">
        <v>0</v>
      </c>
      <c r="D3" s="19"/>
      <c r="E3" s="19">
        <v>2.3199999999999998</v>
      </c>
      <c r="F3" s="19">
        <v>1.1599999999999999</v>
      </c>
      <c r="G3" s="19">
        <v>1.1599999999999999</v>
      </c>
      <c r="H3" s="27">
        <f t="shared" ref="H3:H34" si="0">(F3*553500)+(G3*1140000)</f>
        <v>1964460</v>
      </c>
      <c r="I3" s="27">
        <f t="shared" ref="I3:I34" si="1">H3*0.3</f>
        <v>589338</v>
      </c>
    </row>
    <row r="4" spans="1:9" ht="21" customHeight="1" x14ac:dyDescent="0.2">
      <c r="A4" s="27">
        <v>700010</v>
      </c>
      <c r="B4" s="19"/>
      <c r="C4" s="19" t="s">
        <v>1</v>
      </c>
      <c r="D4" s="19"/>
      <c r="E4" s="19">
        <v>1.4100000000000001</v>
      </c>
      <c r="F4" s="19">
        <v>0.75</v>
      </c>
      <c r="G4" s="19">
        <v>0.66</v>
      </c>
      <c r="H4" s="27">
        <f t="shared" si="0"/>
        <v>1167525</v>
      </c>
      <c r="I4" s="27">
        <f t="shared" si="1"/>
        <v>350257.5</v>
      </c>
    </row>
    <row r="5" spans="1:9" ht="21" customHeight="1" x14ac:dyDescent="0.2">
      <c r="A5" s="27">
        <v>700015</v>
      </c>
      <c r="B5" s="19"/>
      <c r="C5" s="19" t="s">
        <v>2</v>
      </c>
      <c r="D5" s="19"/>
      <c r="E5" s="19">
        <v>1.4100000000000001</v>
      </c>
      <c r="F5" s="19">
        <v>0.75</v>
      </c>
      <c r="G5" s="19">
        <v>0.66</v>
      </c>
      <c r="H5" s="27">
        <f t="shared" si="0"/>
        <v>1167525</v>
      </c>
      <c r="I5" s="27">
        <f t="shared" si="1"/>
        <v>350257.5</v>
      </c>
    </row>
    <row r="6" spans="1:9" ht="23.25" customHeight="1" x14ac:dyDescent="0.2">
      <c r="A6" s="27">
        <v>700030</v>
      </c>
      <c r="B6" s="19"/>
      <c r="C6" s="19" t="s">
        <v>3</v>
      </c>
      <c r="D6" s="19"/>
      <c r="E6" s="19">
        <v>1.53</v>
      </c>
      <c r="F6" s="19">
        <v>0.81</v>
      </c>
      <c r="G6" s="19">
        <v>0.72</v>
      </c>
      <c r="H6" s="27">
        <f t="shared" si="0"/>
        <v>1269135</v>
      </c>
      <c r="I6" s="27">
        <f t="shared" si="1"/>
        <v>380740.5</v>
      </c>
    </row>
    <row r="7" spans="1:9" ht="21" customHeight="1" x14ac:dyDescent="0.2">
      <c r="A7" s="27">
        <v>700035</v>
      </c>
      <c r="B7" s="19"/>
      <c r="C7" s="19" t="s">
        <v>4</v>
      </c>
      <c r="D7" s="19"/>
      <c r="E7" s="19">
        <v>1.4100000000000001</v>
      </c>
      <c r="F7" s="19">
        <v>0.75</v>
      </c>
      <c r="G7" s="19">
        <v>0.66</v>
      </c>
      <c r="H7" s="27">
        <f t="shared" si="0"/>
        <v>1167525</v>
      </c>
      <c r="I7" s="27">
        <f t="shared" si="1"/>
        <v>350257.5</v>
      </c>
    </row>
    <row r="8" spans="1:9" ht="21" customHeight="1" x14ac:dyDescent="0.2">
      <c r="A8" s="27">
        <v>700040</v>
      </c>
      <c r="B8" s="19"/>
      <c r="C8" s="19" t="s">
        <v>5</v>
      </c>
      <c r="D8" s="19"/>
      <c r="E8" s="19">
        <v>2.4699999999999998</v>
      </c>
      <c r="F8" s="19">
        <v>1.31</v>
      </c>
      <c r="G8" s="19">
        <v>1.1599999999999999</v>
      </c>
      <c r="H8" s="27">
        <f t="shared" si="0"/>
        <v>2047485</v>
      </c>
      <c r="I8" s="27">
        <f t="shared" si="1"/>
        <v>614245.5</v>
      </c>
    </row>
    <row r="9" spans="1:9" ht="21" customHeight="1" x14ac:dyDescent="0.2">
      <c r="A9" s="27">
        <v>700045</v>
      </c>
      <c r="B9" s="19"/>
      <c r="C9" s="19" t="s">
        <v>6</v>
      </c>
      <c r="D9" s="19"/>
      <c r="E9" s="19">
        <v>1.6</v>
      </c>
      <c r="F9" s="19">
        <v>0.85</v>
      </c>
      <c r="G9" s="19">
        <v>0.75</v>
      </c>
      <c r="H9" s="27">
        <f t="shared" si="0"/>
        <v>1325475</v>
      </c>
      <c r="I9" s="27">
        <f t="shared" si="1"/>
        <v>397642.5</v>
      </c>
    </row>
    <row r="10" spans="1:9" ht="21" customHeight="1" x14ac:dyDescent="0.2">
      <c r="A10" s="27">
        <v>700050</v>
      </c>
      <c r="B10" s="19"/>
      <c r="C10" s="19" t="s">
        <v>7</v>
      </c>
      <c r="D10" s="19"/>
      <c r="E10" s="19">
        <v>1.4100000000000001</v>
      </c>
      <c r="F10" s="19">
        <v>0.75</v>
      </c>
      <c r="G10" s="19">
        <v>0.66</v>
      </c>
      <c r="H10" s="27">
        <f t="shared" si="0"/>
        <v>1167525</v>
      </c>
      <c r="I10" s="27">
        <f t="shared" si="1"/>
        <v>350257.5</v>
      </c>
    </row>
    <row r="11" spans="1:9" ht="21" customHeight="1" x14ac:dyDescent="0.2">
      <c r="A11" s="27">
        <v>700055</v>
      </c>
      <c r="B11" s="19"/>
      <c r="C11" s="19" t="s">
        <v>8</v>
      </c>
      <c r="D11" s="19"/>
      <c r="E11" s="19">
        <v>2.4299999999999997</v>
      </c>
      <c r="F11" s="19">
        <v>1.25</v>
      </c>
      <c r="G11" s="19">
        <v>1.18</v>
      </c>
      <c r="H11" s="27">
        <f t="shared" si="0"/>
        <v>2037075</v>
      </c>
      <c r="I11" s="27">
        <f t="shared" si="1"/>
        <v>611122.5</v>
      </c>
    </row>
    <row r="12" spans="1:9" ht="21" customHeight="1" x14ac:dyDescent="0.2">
      <c r="A12" s="27">
        <v>700060</v>
      </c>
      <c r="B12" s="19"/>
      <c r="C12" s="19" t="s">
        <v>9</v>
      </c>
      <c r="D12" s="19"/>
      <c r="E12" s="19">
        <v>1.4100000000000001</v>
      </c>
      <c r="F12" s="19">
        <v>0.75</v>
      </c>
      <c r="G12" s="19">
        <v>0.66</v>
      </c>
      <c r="H12" s="27">
        <f t="shared" si="0"/>
        <v>1167525</v>
      </c>
      <c r="I12" s="27">
        <f t="shared" si="1"/>
        <v>350257.5</v>
      </c>
    </row>
    <row r="13" spans="1:9" ht="21" customHeight="1" x14ac:dyDescent="0.2">
      <c r="A13" s="27">
        <v>700065</v>
      </c>
      <c r="B13" s="19"/>
      <c r="C13" s="19" t="s">
        <v>10</v>
      </c>
      <c r="D13" s="19"/>
      <c r="E13" s="19">
        <v>0.90999999999999992</v>
      </c>
      <c r="F13" s="19">
        <v>0.44</v>
      </c>
      <c r="G13" s="19">
        <v>0.47</v>
      </c>
      <c r="H13" s="27">
        <f t="shared" si="0"/>
        <v>779340</v>
      </c>
      <c r="I13" s="27">
        <f t="shared" si="1"/>
        <v>233802</v>
      </c>
    </row>
    <row r="14" spans="1:9" ht="21" customHeight="1" x14ac:dyDescent="0.2">
      <c r="A14" s="27">
        <v>700070</v>
      </c>
      <c r="B14" s="19"/>
      <c r="C14" s="19" t="s">
        <v>11</v>
      </c>
      <c r="D14" s="19"/>
      <c r="E14" s="19">
        <v>5.83</v>
      </c>
      <c r="F14" s="19">
        <v>2.76</v>
      </c>
      <c r="G14" s="19">
        <v>3.07</v>
      </c>
      <c r="H14" s="27">
        <f t="shared" si="0"/>
        <v>5027460</v>
      </c>
      <c r="I14" s="27">
        <f t="shared" si="1"/>
        <v>1508238</v>
      </c>
    </row>
    <row r="15" spans="1:9" ht="21" customHeight="1" x14ac:dyDescent="0.2">
      <c r="A15" s="27">
        <v>700075</v>
      </c>
      <c r="B15" s="19"/>
      <c r="C15" s="19" t="s">
        <v>12</v>
      </c>
      <c r="D15" s="19"/>
      <c r="E15" s="19">
        <v>7.64</v>
      </c>
      <c r="F15" s="19">
        <v>3.82</v>
      </c>
      <c r="G15" s="19">
        <v>3.82</v>
      </c>
      <c r="H15" s="27">
        <f t="shared" si="0"/>
        <v>6469170</v>
      </c>
      <c r="I15" s="27">
        <f t="shared" si="1"/>
        <v>1940751</v>
      </c>
    </row>
    <row r="16" spans="1:9" ht="21" customHeight="1" x14ac:dyDescent="0.2">
      <c r="A16" s="27">
        <v>700080</v>
      </c>
      <c r="B16" s="19"/>
      <c r="C16" s="19" t="s">
        <v>13</v>
      </c>
      <c r="D16" s="19"/>
      <c r="E16" s="19">
        <v>1.53</v>
      </c>
      <c r="F16" s="19">
        <v>0.81</v>
      </c>
      <c r="G16" s="19">
        <v>0.72</v>
      </c>
      <c r="H16" s="27">
        <f t="shared" si="0"/>
        <v>1269135</v>
      </c>
      <c r="I16" s="27">
        <f t="shared" si="1"/>
        <v>380740.5</v>
      </c>
    </row>
    <row r="17" spans="1:9" ht="21" customHeight="1" x14ac:dyDescent="0.2">
      <c r="A17" s="27">
        <v>700085</v>
      </c>
      <c r="B17" s="19"/>
      <c r="C17" s="19" t="s">
        <v>14</v>
      </c>
      <c r="D17" s="19"/>
      <c r="E17" s="19">
        <v>2.3200000000000003</v>
      </c>
      <c r="F17" s="19">
        <v>1.23</v>
      </c>
      <c r="G17" s="19">
        <v>1.0900000000000001</v>
      </c>
      <c r="H17" s="27">
        <f t="shared" si="0"/>
        <v>1923405</v>
      </c>
      <c r="I17" s="27">
        <f t="shared" si="1"/>
        <v>577021.5</v>
      </c>
    </row>
    <row r="18" spans="1:9" ht="21" customHeight="1" x14ac:dyDescent="0.2">
      <c r="A18" s="27">
        <v>700090</v>
      </c>
      <c r="B18" s="19"/>
      <c r="C18" s="19" t="s">
        <v>15</v>
      </c>
      <c r="D18" s="19"/>
      <c r="E18" s="19">
        <v>2.1800000000000002</v>
      </c>
      <c r="F18" s="19">
        <v>1.0900000000000001</v>
      </c>
      <c r="G18" s="19">
        <v>1.0900000000000001</v>
      </c>
      <c r="H18" s="27">
        <f t="shared" si="0"/>
        <v>1845915</v>
      </c>
      <c r="I18" s="27">
        <f t="shared" si="1"/>
        <v>553774.5</v>
      </c>
    </row>
    <row r="19" spans="1:9" ht="21" customHeight="1" x14ac:dyDescent="0.2">
      <c r="A19" s="27">
        <v>700095</v>
      </c>
      <c r="B19" s="19"/>
      <c r="C19" s="19" t="s">
        <v>16</v>
      </c>
      <c r="D19" s="19"/>
      <c r="E19" s="19">
        <v>1.4100000000000001</v>
      </c>
      <c r="F19" s="19">
        <v>0.75</v>
      </c>
      <c r="G19" s="19">
        <v>0.66</v>
      </c>
      <c r="H19" s="27">
        <f t="shared" si="0"/>
        <v>1167525</v>
      </c>
      <c r="I19" s="27">
        <f t="shared" si="1"/>
        <v>350257.5</v>
      </c>
    </row>
    <row r="20" spans="1:9" ht="21" customHeight="1" x14ac:dyDescent="0.2">
      <c r="A20" s="27">
        <v>700100</v>
      </c>
      <c r="B20" s="19"/>
      <c r="C20" s="19" t="s">
        <v>17</v>
      </c>
      <c r="D20" s="19"/>
      <c r="E20" s="19">
        <v>2.4299999999999997</v>
      </c>
      <c r="F20" s="19">
        <v>1.25</v>
      </c>
      <c r="G20" s="19">
        <v>1.18</v>
      </c>
      <c r="H20" s="27">
        <f t="shared" si="0"/>
        <v>2037075</v>
      </c>
      <c r="I20" s="27">
        <f t="shared" si="1"/>
        <v>611122.5</v>
      </c>
    </row>
    <row r="21" spans="1:9" ht="21" customHeight="1" x14ac:dyDescent="0.2">
      <c r="A21" s="27">
        <v>700105</v>
      </c>
      <c r="B21" s="19"/>
      <c r="C21" s="19" t="s">
        <v>18</v>
      </c>
      <c r="D21" s="19"/>
      <c r="E21" s="19">
        <v>3.64</v>
      </c>
      <c r="F21" s="19">
        <v>1.82</v>
      </c>
      <c r="G21" s="19">
        <v>1.82</v>
      </c>
      <c r="H21" s="27">
        <f t="shared" si="0"/>
        <v>3082170</v>
      </c>
      <c r="I21" s="27">
        <f t="shared" si="1"/>
        <v>924651</v>
      </c>
    </row>
    <row r="22" spans="1:9" ht="21" customHeight="1" x14ac:dyDescent="0.2">
      <c r="A22" s="27">
        <v>700110</v>
      </c>
      <c r="B22" s="19"/>
      <c r="C22" s="19" t="s">
        <v>19</v>
      </c>
      <c r="D22" s="19"/>
      <c r="E22" s="19">
        <v>1.4100000000000001</v>
      </c>
      <c r="F22" s="19">
        <v>0.75</v>
      </c>
      <c r="G22" s="19">
        <v>0.66</v>
      </c>
      <c r="H22" s="27">
        <f t="shared" si="0"/>
        <v>1167525</v>
      </c>
      <c r="I22" s="27">
        <f t="shared" si="1"/>
        <v>350257.5</v>
      </c>
    </row>
    <row r="23" spans="1:9" ht="30" customHeight="1" x14ac:dyDescent="0.2">
      <c r="A23" s="27">
        <v>700135</v>
      </c>
      <c r="B23" s="19"/>
      <c r="C23" s="19" t="s">
        <v>20</v>
      </c>
      <c r="D23" s="19"/>
      <c r="E23" s="19">
        <v>1.47</v>
      </c>
      <c r="F23" s="19">
        <v>0.78</v>
      </c>
      <c r="G23" s="19">
        <v>0.69</v>
      </c>
      <c r="H23" s="27">
        <f t="shared" si="0"/>
        <v>1218330</v>
      </c>
      <c r="I23" s="27">
        <f t="shared" si="1"/>
        <v>365499</v>
      </c>
    </row>
    <row r="24" spans="1:9" ht="21" customHeight="1" x14ac:dyDescent="0.2">
      <c r="A24" s="27">
        <v>700140</v>
      </c>
      <c r="B24" s="19"/>
      <c r="C24" s="19" t="s">
        <v>21</v>
      </c>
      <c r="D24" s="19"/>
      <c r="E24" s="19">
        <v>1.58</v>
      </c>
      <c r="F24" s="19">
        <v>0.84</v>
      </c>
      <c r="G24" s="19">
        <v>0.74</v>
      </c>
      <c r="H24" s="27">
        <f t="shared" si="0"/>
        <v>1308540</v>
      </c>
      <c r="I24" s="27">
        <f t="shared" si="1"/>
        <v>392562</v>
      </c>
    </row>
    <row r="25" spans="1:9" ht="21" customHeight="1" x14ac:dyDescent="0.2">
      <c r="A25" s="27">
        <v>700145</v>
      </c>
      <c r="B25" s="19"/>
      <c r="C25" s="19" t="s">
        <v>22</v>
      </c>
      <c r="D25" s="19"/>
      <c r="E25" s="19">
        <v>2.95</v>
      </c>
      <c r="F25" s="19">
        <v>1.59</v>
      </c>
      <c r="G25" s="19">
        <v>1.36</v>
      </c>
      <c r="H25" s="27">
        <f t="shared" si="0"/>
        <v>2430465</v>
      </c>
      <c r="I25" s="27">
        <f t="shared" si="1"/>
        <v>729139.5</v>
      </c>
    </row>
    <row r="26" spans="1:9" ht="21" customHeight="1" x14ac:dyDescent="0.2">
      <c r="A26" s="27">
        <v>700165</v>
      </c>
      <c r="B26" s="19"/>
      <c r="C26" s="19" t="s">
        <v>23</v>
      </c>
      <c r="D26" s="19"/>
      <c r="E26" s="19">
        <v>1.47</v>
      </c>
      <c r="F26" s="19">
        <v>0.78</v>
      </c>
      <c r="G26" s="19">
        <v>0.69</v>
      </c>
      <c r="H26" s="27">
        <f t="shared" si="0"/>
        <v>1218330</v>
      </c>
      <c r="I26" s="27">
        <f t="shared" si="1"/>
        <v>365499</v>
      </c>
    </row>
    <row r="27" spans="1:9" ht="21" customHeight="1" x14ac:dyDescent="0.2">
      <c r="A27" s="27">
        <v>700170</v>
      </c>
      <c r="B27" s="19"/>
      <c r="C27" s="19" t="s">
        <v>24</v>
      </c>
      <c r="D27" s="19"/>
      <c r="E27" s="19">
        <v>2.6</v>
      </c>
      <c r="F27" s="19">
        <v>1.3</v>
      </c>
      <c r="G27" s="19">
        <v>1.3</v>
      </c>
      <c r="H27" s="27">
        <f t="shared" si="0"/>
        <v>2201550</v>
      </c>
      <c r="I27" s="27">
        <f t="shared" si="1"/>
        <v>660465</v>
      </c>
    </row>
    <row r="28" spans="1:9" ht="21" customHeight="1" x14ac:dyDescent="0.2">
      <c r="A28" s="27">
        <v>700175</v>
      </c>
      <c r="B28" s="19"/>
      <c r="C28" s="19" t="s">
        <v>25</v>
      </c>
      <c r="D28" s="19"/>
      <c r="E28" s="19">
        <v>1.4100000000000001</v>
      </c>
      <c r="F28" s="19">
        <v>0.75</v>
      </c>
      <c r="G28" s="19">
        <v>0.66</v>
      </c>
      <c r="H28" s="27">
        <f t="shared" si="0"/>
        <v>1167525</v>
      </c>
      <c r="I28" s="27">
        <f t="shared" si="1"/>
        <v>350257.5</v>
      </c>
    </row>
    <row r="29" spans="1:9" ht="21" customHeight="1" x14ac:dyDescent="0.2">
      <c r="A29" s="27">
        <v>700180</v>
      </c>
      <c r="B29" s="19"/>
      <c r="C29" s="19" t="s">
        <v>26</v>
      </c>
      <c r="D29" s="19"/>
      <c r="E29" s="19">
        <v>2.48</v>
      </c>
      <c r="F29" s="19">
        <v>1.24</v>
      </c>
      <c r="G29" s="19">
        <v>1.24</v>
      </c>
      <c r="H29" s="27">
        <f t="shared" si="0"/>
        <v>2099940</v>
      </c>
      <c r="I29" s="27">
        <f t="shared" si="1"/>
        <v>629982</v>
      </c>
    </row>
    <row r="30" spans="1:9" ht="21" customHeight="1" x14ac:dyDescent="0.2">
      <c r="A30" s="27">
        <v>700220</v>
      </c>
      <c r="B30" s="19"/>
      <c r="C30" s="19" t="s">
        <v>27</v>
      </c>
      <c r="D30" s="19"/>
      <c r="E30" s="19">
        <v>1.6400000000000001</v>
      </c>
      <c r="F30" s="19">
        <v>0.87</v>
      </c>
      <c r="G30" s="19">
        <v>0.77</v>
      </c>
      <c r="H30" s="27">
        <f t="shared" si="0"/>
        <v>1359345</v>
      </c>
      <c r="I30" s="27">
        <f t="shared" si="1"/>
        <v>407803.5</v>
      </c>
    </row>
    <row r="31" spans="1:9" ht="21" customHeight="1" x14ac:dyDescent="0.2">
      <c r="A31" s="27">
        <v>700225</v>
      </c>
      <c r="B31" s="19"/>
      <c r="C31" s="19" t="s">
        <v>28</v>
      </c>
      <c r="D31" s="19"/>
      <c r="E31" s="19">
        <v>1.6099999999999999</v>
      </c>
      <c r="F31" s="19">
        <v>0.92</v>
      </c>
      <c r="G31" s="19">
        <v>0.69</v>
      </c>
      <c r="H31" s="27">
        <f t="shared" si="0"/>
        <v>1295820</v>
      </c>
      <c r="I31" s="27">
        <f t="shared" si="1"/>
        <v>388746</v>
      </c>
    </row>
    <row r="32" spans="1:9" ht="21" customHeight="1" x14ac:dyDescent="0.2">
      <c r="A32" s="27">
        <v>700230</v>
      </c>
      <c r="B32" s="19"/>
      <c r="C32" s="19" t="s">
        <v>29</v>
      </c>
      <c r="D32" s="19"/>
      <c r="E32" s="19">
        <v>1.6800000000000002</v>
      </c>
      <c r="F32" s="19">
        <v>0.89</v>
      </c>
      <c r="G32" s="19">
        <v>0.79</v>
      </c>
      <c r="H32" s="27">
        <f t="shared" si="0"/>
        <v>1393215</v>
      </c>
      <c r="I32" s="27">
        <f t="shared" si="1"/>
        <v>417964.5</v>
      </c>
    </row>
    <row r="33" spans="1:9" ht="21" customHeight="1" x14ac:dyDescent="0.2">
      <c r="A33" s="27">
        <v>700235</v>
      </c>
      <c r="B33" s="19"/>
      <c r="C33" s="19" t="s">
        <v>30</v>
      </c>
      <c r="D33" s="19"/>
      <c r="E33" s="19">
        <v>1.6099999999999999</v>
      </c>
      <c r="F33" s="19">
        <v>0.92</v>
      </c>
      <c r="G33" s="19">
        <v>0.69</v>
      </c>
      <c r="H33" s="27">
        <f t="shared" si="0"/>
        <v>1295820</v>
      </c>
      <c r="I33" s="27">
        <f t="shared" si="1"/>
        <v>388746</v>
      </c>
    </row>
    <row r="34" spans="1:9" ht="21" customHeight="1" x14ac:dyDescent="0.2">
      <c r="A34" s="27">
        <v>700240</v>
      </c>
      <c r="B34" s="19"/>
      <c r="C34" s="19" t="s">
        <v>31</v>
      </c>
      <c r="D34" s="19"/>
      <c r="E34" s="19">
        <v>2.58</v>
      </c>
      <c r="F34" s="19">
        <v>1.29</v>
      </c>
      <c r="G34" s="19">
        <v>1.29</v>
      </c>
      <c r="H34" s="27">
        <f t="shared" si="0"/>
        <v>2184615</v>
      </c>
      <c r="I34" s="27">
        <f t="shared" si="1"/>
        <v>655384.5</v>
      </c>
    </row>
    <row r="35" spans="1:9" ht="21" customHeight="1" x14ac:dyDescent="0.2">
      <c r="A35" s="27">
        <v>700245</v>
      </c>
      <c r="B35" s="19"/>
      <c r="C35" s="19" t="s">
        <v>32</v>
      </c>
      <c r="D35" s="19"/>
      <c r="E35" s="19">
        <v>1.67</v>
      </c>
      <c r="F35" s="19">
        <v>0.81</v>
      </c>
      <c r="G35" s="19">
        <v>0.86</v>
      </c>
      <c r="H35" s="27">
        <f t="shared" ref="H35:H66" si="2">(F35*553500)+(G35*1140000)</f>
        <v>1428735</v>
      </c>
      <c r="I35" s="27">
        <f t="shared" ref="I35:I66" si="3">H35*0.3</f>
        <v>428620.5</v>
      </c>
    </row>
    <row r="36" spans="1:9" ht="21" customHeight="1" x14ac:dyDescent="0.2">
      <c r="A36" s="27">
        <v>700250</v>
      </c>
      <c r="B36" s="19"/>
      <c r="C36" s="19" t="s">
        <v>33</v>
      </c>
      <c r="D36" s="19"/>
      <c r="E36" s="19">
        <v>3.16</v>
      </c>
      <c r="F36" s="19">
        <v>1.58</v>
      </c>
      <c r="G36" s="19">
        <v>1.58</v>
      </c>
      <c r="H36" s="27">
        <f t="shared" si="2"/>
        <v>2675730</v>
      </c>
      <c r="I36" s="27">
        <f t="shared" si="3"/>
        <v>802719</v>
      </c>
    </row>
    <row r="37" spans="1:9" ht="21" customHeight="1" x14ac:dyDescent="0.2">
      <c r="A37" s="27">
        <v>700255</v>
      </c>
      <c r="B37" s="19"/>
      <c r="C37" s="19" t="s">
        <v>34</v>
      </c>
      <c r="D37" s="19"/>
      <c r="E37" s="19">
        <v>1.65</v>
      </c>
      <c r="F37" s="19">
        <v>0.8</v>
      </c>
      <c r="G37" s="19">
        <v>0.85</v>
      </c>
      <c r="H37" s="27">
        <f t="shared" si="2"/>
        <v>1411800</v>
      </c>
      <c r="I37" s="27">
        <f t="shared" si="3"/>
        <v>423540</v>
      </c>
    </row>
    <row r="38" spans="1:9" ht="21" customHeight="1" x14ac:dyDescent="0.2">
      <c r="A38" s="27">
        <v>700410</v>
      </c>
      <c r="B38" s="19"/>
      <c r="C38" s="19" t="s">
        <v>35</v>
      </c>
      <c r="D38" s="19"/>
      <c r="E38" s="19">
        <v>2.4699999999999998</v>
      </c>
      <c r="F38" s="19">
        <v>1.31</v>
      </c>
      <c r="G38" s="19">
        <v>1.1599999999999999</v>
      </c>
      <c r="H38" s="27">
        <f t="shared" si="2"/>
        <v>2047485</v>
      </c>
      <c r="I38" s="27">
        <f t="shared" si="3"/>
        <v>614245.5</v>
      </c>
    </row>
    <row r="39" spans="1:9" ht="21" customHeight="1" x14ac:dyDescent="0.2">
      <c r="A39" s="27">
        <v>700415</v>
      </c>
      <c r="B39" s="19"/>
      <c r="C39" s="19" t="s">
        <v>36</v>
      </c>
      <c r="D39" s="19"/>
      <c r="E39" s="19">
        <v>3.96</v>
      </c>
      <c r="F39" s="19">
        <v>1.98</v>
      </c>
      <c r="G39" s="19">
        <v>1.98</v>
      </c>
      <c r="H39" s="27">
        <f t="shared" si="2"/>
        <v>3353130</v>
      </c>
      <c r="I39" s="27">
        <f t="shared" si="3"/>
        <v>1005939</v>
      </c>
    </row>
    <row r="40" spans="1:9" ht="21" customHeight="1" x14ac:dyDescent="0.2">
      <c r="A40" s="27">
        <v>700420</v>
      </c>
      <c r="B40" s="19"/>
      <c r="C40" s="19" t="s">
        <v>37</v>
      </c>
      <c r="D40" s="19"/>
      <c r="E40" s="19">
        <v>1.58</v>
      </c>
      <c r="F40" s="19">
        <v>0.81</v>
      </c>
      <c r="G40" s="19">
        <v>0.77</v>
      </c>
      <c r="H40" s="27">
        <f t="shared" si="2"/>
        <v>1326135</v>
      </c>
      <c r="I40" s="27">
        <f t="shared" si="3"/>
        <v>397840.5</v>
      </c>
    </row>
    <row r="41" spans="1:9" ht="21" customHeight="1" x14ac:dyDescent="0.2">
      <c r="A41" s="27">
        <v>700425</v>
      </c>
      <c r="B41" s="19"/>
      <c r="C41" s="19" t="s">
        <v>38</v>
      </c>
      <c r="D41" s="19"/>
      <c r="E41" s="19">
        <v>2.19</v>
      </c>
      <c r="F41" s="19">
        <v>1.1599999999999999</v>
      </c>
      <c r="G41" s="19">
        <v>1.03</v>
      </c>
      <c r="H41" s="27">
        <f t="shared" si="2"/>
        <v>1816260</v>
      </c>
      <c r="I41" s="27">
        <f t="shared" si="3"/>
        <v>544878</v>
      </c>
    </row>
    <row r="42" spans="1:9" ht="21" customHeight="1" x14ac:dyDescent="0.2">
      <c r="A42" s="27">
        <v>700430</v>
      </c>
      <c r="B42" s="19"/>
      <c r="C42" s="19" t="s">
        <v>39</v>
      </c>
      <c r="D42" s="19"/>
      <c r="E42" s="19">
        <v>2.98</v>
      </c>
      <c r="F42" s="19">
        <v>1.49</v>
      </c>
      <c r="G42" s="19">
        <v>1.49</v>
      </c>
      <c r="H42" s="27">
        <f t="shared" si="2"/>
        <v>2523315</v>
      </c>
      <c r="I42" s="27">
        <f t="shared" si="3"/>
        <v>756994.5</v>
      </c>
    </row>
    <row r="43" spans="1:9" ht="21" customHeight="1" x14ac:dyDescent="0.2">
      <c r="A43" s="27">
        <v>700435</v>
      </c>
      <c r="B43" s="19"/>
      <c r="C43" s="19" t="s">
        <v>40</v>
      </c>
      <c r="D43" s="19"/>
      <c r="E43" s="19">
        <v>2.98</v>
      </c>
      <c r="F43" s="19">
        <v>1.49</v>
      </c>
      <c r="G43" s="19">
        <v>1.49</v>
      </c>
      <c r="H43" s="27">
        <f t="shared" si="2"/>
        <v>2523315</v>
      </c>
      <c r="I43" s="27">
        <f t="shared" si="3"/>
        <v>756994.5</v>
      </c>
    </row>
    <row r="44" spans="1:9" ht="21" customHeight="1" x14ac:dyDescent="0.2">
      <c r="A44" s="27">
        <v>700440</v>
      </c>
      <c r="B44" s="19"/>
      <c r="C44" s="19" t="s">
        <v>41</v>
      </c>
      <c r="D44" s="19"/>
      <c r="E44" s="19">
        <v>5.48</v>
      </c>
      <c r="F44" s="19">
        <v>2.74</v>
      </c>
      <c r="G44" s="19">
        <v>2.74</v>
      </c>
      <c r="H44" s="27">
        <f t="shared" si="2"/>
        <v>4640190.0000000009</v>
      </c>
      <c r="I44" s="27">
        <f t="shared" si="3"/>
        <v>1392057.0000000002</v>
      </c>
    </row>
    <row r="45" spans="1:9" ht="21" customHeight="1" x14ac:dyDescent="0.2">
      <c r="A45" s="27">
        <v>700445</v>
      </c>
      <c r="B45" s="19"/>
      <c r="C45" s="19" t="s">
        <v>42</v>
      </c>
      <c r="D45" s="19"/>
      <c r="E45" s="19">
        <v>3.66</v>
      </c>
      <c r="F45" s="19">
        <v>1.83</v>
      </c>
      <c r="G45" s="19">
        <v>1.83</v>
      </c>
      <c r="H45" s="27">
        <f t="shared" si="2"/>
        <v>3099105</v>
      </c>
      <c r="I45" s="27">
        <f t="shared" si="3"/>
        <v>929731.5</v>
      </c>
    </row>
    <row r="46" spans="1:9" ht="21" customHeight="1" x14ac:dyDescent="0.2">
      <c r="A46" s="27">
        <v>700450</v>
      </c>
      <c r="B46" s="19"/>
      <c r="C46" s="19" t="s">
        <v>81</v>
      </c>
      <c r="D46" s="19"/>
      <c r="E46" s="19">
        <v>2.3199999999999998</v>
      </c>
      <c r="F46" s="19">
        <v>1.1599999999999999</v>
      </c>
      <c r="G46" s="19">
        <v>1.1599999999999999</v>
      </c>
      <c r="H46" s="27">
        <f t="shared" si="2"/>
        <v>1964460</v>
      </c>
      <c r="I46" s="27">
        <f t="shared" si="3"/>
        <v>589338</v>
      </c>
    </row>
    <row r="47" spans="1:9" ht="21" customHeight="1" x14ac:dyDescent="0.2">
      <c r="A47" s="27">
        <v>700455</v>
      </c>
      <c r="B47" s="19"/>
      <c r="C47" s="19" t="s">
        <v>43</v>
      </c>
      <c r="D47" s="19"/>
      <c r="E47" s="19">
        <v>3.26</v>
      </c>
      <c r="F47" s="19">
        <v>1.63</v>
      </c>
      <c r="G47" s="19">
        <v>1.63</v>
      </c>
      <c r="H47" s="27">
        <f t="shared" si="2"/>
        <v>2760404.9999999995</v>
      </c>
      <c r="I47" s="27">
        <f t="shared" si="3"/>
        <v>828121.49999999988</v>
      </c>
    </row>
    <row r="48" spans="1:9" ht="21" customHeight="1" x14ac:dyDescent="0.2">
      <c r="A48" s="27">
        <v>700460</v>
      </c>
      <c r="B48" s="19"/>
      <c r="C48" s="19" t="s">
        <v>44</v>
      </c>
      <c r="D48" s="19"/>
      <c r="E48" s="19">
        <v>3.4</v>
      </c>
      <c r="F48" s="19">
        <v>1.7</v>
      </c>
      <c r="G48" s="19">
        <v>1.7</v>
      </c>
      <c r="H48" s="27">
        <f t="shared" si="2"/>
        <v>2878950</v>
      </c>
      <c r="I48" s="27">
        <f t="shared" si="3"/>
        <v>863685</v>
      </c>
    </row>
    <row r="49" spans="1:9" ht="21" customHeight="1" x14ac:dyDescent="0.2">
      <c r="A49" s="27">
        <v>700465</v>
      </c>
      <c r="B49" s="19"/>
      <c r="C49" s="19" t="s">
        <v>45</v>
      </c>
      <c r="D49" s="19"/>
      <c r="E49" s="19">
        <v>1.7</v>
      </c>
      <c r="F49" s="19">
        <v>0.86</v>
      </c>
      <c r="G49" s="19">
        <v>0.84</v>
      </c>
      <c r="H49" s="27">
        <f t="shared" si="2"/>
        <v>1433610</v>
      </c>
      <c r="I49" s="27">
        <f t="shared" si="3"/>
        <v>430083</v>
      </c>
    </row>
    <row r="50" spans="1:9" ht="21" customHeight="1" x14ac:dyDescent="0.2">
      <c r="A50" s="27">
        <v>700500</v>
      </c>
      <c r="B50" s="19"/>
      <c r="C50" s="19" t="s">
        <v>46</v>
      </c>
      <c r="D50" s="19"/>
      <c r="E50" s="19">
        <v>1.75</v>
      </c>
      <c r="F50" s="19">
        <v>0.93</v>
      </c>
      <c r="G50" s="19">
        <v>0.82</v>
      </c>
      <c r="H50" s="27">
        <f t="shared" si="2"/>
        <v>1449555</v>
      </c>
      <c r="I50" s="27">
        <f t="shared" si="3"/>
        <v>434866.5</v>
      </c>
    </row>
    <row r="51" spans="1:9" ht="21" customHeight="1" x14ac:dyDescent="0.2">
      <c r="A51" s="27">
        <v>700505</v>
      </c>
      <c r="B51" s="19"/>
      <c r="C51" s="19" t="s">
        <v>47</v>
      </c>
      <c r="D51" s="19"/>
      <c r="E51" s="19">
        <v>1.4100000000000001</v>
      </c>
      <c r="F51" s="19">
        <v>0.75</v>
      </c>
      <c r="G51" s="19">
        <v>0.66</v>
      </c>
      <c r="H51" s="27">
        <f t="shared" si="2"/>
        <v>1167525</v>
      </c>
      <c r="I51" s="27">
        <f t="shared" si="3"/>
        <v>350257.5</v>
      </c>
    </row>
    <row r="52" spans="1:9" ht="21" customHeight="1" x14ac:dyDescent="0.2">
      <c r="A52" s="27">
        <v>700510</v>
      </c>
      <c r="B52" s="19"/>
      <c r="C52" s="19" t="s">
        <v>48</v>
      </c>
      <c r="D52" s="19"/>
      <c r="E52" s="19">
        <v>1.7</v>
      </c>
      <c r="F52" s="19">
        <v>0.86</v>
      </c>
      <c r="G52" s="19">
        <v>0.84</v>
      </c>
      <c r="H52" s="27">
        <f t="shared" si="2"/>
        <v>1433610</v>
      </c>
      <c r="I52" s="27">
        <f t="shared" si="3"/>
        <v>430083</v>
      </c>
    </row>
    <row r="53" spans="1:9" ht="21" customHeight="1" x14ac:dyDescent="0.2">
      <c r="A53" s="27">
        <v>700515</v>
      </c>
      <c r="B53" s="19"/>
      <c r="C53" s="19" t="s">
        <v>49</v>
      </c>
      <c r="D53" s="19"/>
      <c r="E53" s="19">
        <v>1.7</v>
      </c>
      <c r="F53" s="19">
        <v>0.86</v>
      </c>
      <c r="G53" s="19">
        <v>0.84</v>
      </c>
      <c r="H53" s="27">
        <f t="shared" si="2"/>
        <v>1433610</v>
      </c>
      <c r="I53" s="27">
        <f t="shared" si="3"/>
        <v>430083</v>
      </c>
    </row>
    <row r="54" spans="1:9" ht="21" customHeight="1" x14ac:dyDescent="0.2">
      <c r="A54" s="27">
        <v>700520</v>
      </c>
      <c r="B54" s="19"/>
      <c r="C54" s="19" t="s">
        <v>50</v>
      </c>
      <c r="D54" s="19"/>
      <c r="E54" s="19">
        <v>1.4100000000000001</v>
      </c>
      <c r="F54" s="19">
        <v>0.75</v>
      </c>
      <c r="G54" s="19">
        <v>0.66</v>
      </c>
      <c r="H54" s="27">
        <f t="shared" si="2"/>
        <v>1167525</v>
      </c>
      <c r="I54" s="27">
        <f t="shared" si="3"/>
        <v>350257.5</v>
      </c>
    </row>
    <row r="55" spans="1:9" ht="21" customHeight="1" x14ac:dyDescent="0.2">
      <c r="A55" s="27">
        <v>700525</v>
      </c>
      <c r="B55" s="19"/>
      <c r="C55" s="19" t="s">
        <v>51</v>
      </c>
      <c r="D55" s="19"/>
      <c r="E55" s="19">
        <v>1.77</v>
      </c>
      <c r="F55" s="19">
        <v>0.93</v>
      </c>
      <c r="G55" s="19">
        <v>0.84</v>
      </c>
      <c r="H55" s="27">
        <f t="shared" si="2"/>
        <v>1472355</v>
      </c>
      <c r="I55" s="27">
        <f t="shared" si="3"/>
        <v>441706.5</v>
      </c>
    </row>
    <row r="56" spans="1:9" ht="21" customHeight="1" x14ac:dyDescent="0.2">
      <c r="A56" s="27">
        <v>700530</v>
      </c>
      <c r="B56" s="19"/>
      <c r="C56" s="19" t="s">
        <v>82</v>
      </c>
      <c r="D56" s="19"/>
      <c r="E56" s="19">
        <v>1.32</v>
      </c>
      <c r="F56" s="19">
        <v>0.66</v>
      </c>
      <c r="G56" s="19">
        <v>0.66</v>
      </c>
      <c r="H56" s="27">
        <f t="shared" si="2"/>
        <v>1117710</v>
      </c>
      <c r="I56" s="27">
        <f t="shared" si="3"/>
        <v>335313</v>
      </c>
    </row>
    <row r="57" spans="1:9" ht="21" customHeight="1" x14ac:dyDescent="0.2">
      <c r="A57" s="27">
        <v>700535</v>
      </c>
      <c r="B57" s="19"/>
      <c r="C57" s="19" t="s">
        <v>52</v>
      </c>
      <c r="D57" s="19"/>
      <c r="E57" s="19">
        <v>1.4100000000000001</v>
      </c>
      <c r="F57" s="19">
        <v>0.75</v>
      </c>
      <c r="G57" s="19">
        <v>0.66</v>
      </c>
      <c r="H57" s="27">
        <f t="shared" si="2"/>
        <v>1167525</v>
      </c>
      <c r="I57" s="27">
        <f t="shared" si="3"/>
        <v>350257.5</v>
      </c>
    </row>
    <row r="58" spans="1:9" ht="21" customHeight="1" x14ac:dyDescent="0.2">
      <c r="A58" s="27">
        <v>700540</v>
      </c>
      <c r="B58" s="19"/>
      <c r="C58" s="19" t="s">
        <v>83</v>
      </c>
      <c r="D58" s="19"/>
      <c r="E58" s="19">
        <v>1.77</v>
      </c>
      <c r="F58" s="19">
        <v>0.93</v>
      </c>
      <c r="G58" s="19">
        <v>0.84</v>
      </c>
      <c r="H58" s="27">
        <f t="shared" si="2"/>
        <v>1472355</v>
      </c>
      <c r="I58" s="27">
        <f t="shared" si="3"/>
        <v>441706.5</v>
      </c>
    </row>
    <row r="59" spans="1:9" ht="21" customHeight="1" x14ac:dyDescent="0.2">
      <c r="A59" s="27">
        <v>700545</v>
      </c>
      <c r="B59" s="19"/>
      <c r="C59" s="19" t="s">
        <v>53</v>
      </c>
      <c r="D59" s="19"/>
      <c r="E59" s="19">
        <v>2.1800000000000002</v>
      </c>
      <c r="F59" s="19">
        <v>1.0900000000000001</v>
      </c>
      <c r="G59" s="19">
        <v>1.0900000000000001</v>
      </c>
      <c r="H59" s="27">
        <f t="shared" si="2"/>
        <v>1845915</v>
      </c>
      <c r="I59" s="27">
        <f t="shared" si="3"/>
        <v>553774.5</v>
      </c>
    </row>
    <row r="60" spans="1:9" ht="21" customHeight="1" x14ac:dyDescent="0.2">
      <c r="A60" s="27">
        <v>700550</v>
      </c>
      <c r="B60" s="19"/>
      <c r="C60" s="19" t="s">
        <v>54</v>
      </c>
      <c r="D60" s="19"/>
      <c r="E60" s="19">
        <v>1.4100000000000001</v>
      </c>
      <c r="F60" s="19">
        <v>0.75</v>
      </c>
      <c r="G60" s="19">
        <v>0.66</v>
      </c>
      <c r="H60" s="27">
        <f t="shared" si="2"/>
        <v>1167525</v>
      </c>
      <c r="I60" s="27">
        <f t="shared" si="3"/>
        <v>350257.5</v>
      </c>
    </row>
    <row r="61" spans="1:9" ht="21" customHeight="1" x14ac:dyDescent="0.2">
      <c r="A61" s="27">
        <v>700555</v>
      </c>
      <c r="B61" s="19"/>
      <c r="C61" s="19" t="s">
        <v>55</v>
      </c>
      <c r="D61" s="19"/>
      <c r="E61" s="19">
        <v>1.63</v>
      </c>
      <c r="F61" s="19">
        <v>0.79</v>
      </c>
      <c r="G61" s="19">
        <v>0.84</v>
      </c>
      <c r="H61" s="27">
        <f t="shared" si="2"/>
        <v>1394865</v>
      </c>
      <c r="I61" s="27">
        <f t="shared" si="3"/>
        <v>418459.5</v>
      </c>
    </row>
    <row r="62" spans="1:9" ht="21" customHeight="1" x14ac:dyDescent="0.2">
      <c r="A62" s="27">
        <v>700565</v>
      </c>
      <c r="B62" s="19"/>
      <c r="C62" s="19" t="s">
        <v>56</v>
      </c>
      <c r="D62" s="19"/>
      <c r="E62" s="19">
        <v>2.86</v>
      </c>
      <c r="F62" s="19">
        <v>1.43</v>
      </c>
      <c r="G62" s="19">
        <v>1.43</v>
      </c>
      <c r="H62" s="27">
        <f t="shared" si="2"/>
        <v>2421705</v>
      </c>
      <c r="I62" s="27">
        <f t="shared" si="3"/>
        <v>726511.5</v>
      </c>
    </row>
    <row r="63" spans="1:9" ht="21" customHeight="1" x14ac:dyDescent="0.2">
      <c r="A63" s="27">
        <v>700570</v>
      </c>
      <c r="B63" s="19"/>
      <c r="C63" s="19" t="s">
        <v>57</v>
      </c>
      <c r="D63" s="19"/>
      <c r="E63" s="19">
        <v>1.9</v>
      </c>
      <c r="F63" s="19">
        <v>1.01</v>
      </c>
      <c r="G63" s="19">
        <v>0.89</v>
      </c>
      <c r="H63" s="27">
        <f t="shared" si="2"/>
        <v>1573635</v>
      </c>
      <c r="I63" s="27">
        <f t="shared" si="3"/>
        <v>472090.5</v>
      </c>
    </row>
    <row r="64" spans="1:9" ht="21" customHeight="1" x14ac:dyDescent="0.2">
      <c r="A64" s="27">
        <v>700580</v>
      </c>
      <c r="B64" s="19"/>
      <c r="C64" s="19" t="s">
        <v>58</v>
      </c>
      <c r="D64" s="19"/>
      <c r="E64" s="19">
        <v>1.7</v>
      </c>
      <c r="F64" s="19">
        <v>0.86</v>
      </c>
      <c r="G64" s="19">
        <v>0.84</v>
      </c>
      <c r="H64" s="27">
        <f t="shared" si="2"/>
        <v>1433610</v>
      </c>
      <c r="I64" s="27">
        <f t="shared" si="3"/>
        <v>430083</v>
      </c>
    </row>
    <row r="65" spans="1:9" ht="21" customHeight="1" x14ac:dyDescent="0.2">
      <c r="A65" s="27">
        <v>700585</v>
      </c>
      <c r="B65" s="19"/>
      <c r="C65" s="19" t="s">
        <v>59</v>
      </c>
      <c r="D65" s="19"/>
      <c r="E65" s="19">
        <v>2.3199999999999998</v>
      </c>
      <c r="F65" s="19">
        <v>1.1599999999999999</v>
      </c>
      <c r="G65" s="19">
        <v>1.1599999999999999</v>
      </c>
      <c r="H65" s="27">
        <f t="shared" si="2"/>
        <v>1964460</v>
      </c>
      <c r="I65" s="27">
        <f t="shared" si="3"/>
        <v>589338</v>
      </c>
    </row>
    <row r="66" spans="1:9" ht="21" customHeight="1" x14ac:dyDescent="0.2">
      <c r="A66" s="27">
        <v>700590</v>
      </c>
      <c r="B66" s="19"/>
      <c r="C66" s="19" t="s">
        <v>60</v>
      </c>
      <c r="D66" s="19"/>
      <c r="E66" s="19">
        <v>1.72</v>
      </c>
      <c r="F66" s="19">
        <v>0.83</v>
      </c>
      <c r="G66" s="19">
        <v>0.89</v>
      </c>
      <c r="H66" s="27">
        <f t="shared" si="2"/>
        <v>1474005</v>
      </c>
      <c r="I66" s="27">
        <f t="shared" si="3"/>
        <v>442201.5</v>
      </c>
    </row>
    <row r="67" spans="1:9" ht="21" customHeight="1" x14ac:dyDescent="0.2">
      <c r="A67" s="27">
        <v>700595</v>
      </c>
      <c r="B67" s="19"/>
      <c r="C67" s="19" t="s">
        <v>61</v>
      </c>
      <c r="D67" s="19"/>
      <c r="E67" s="19">
        <v>1.32</v>
      </c>
      <c r="F67" s="19">
        <v>0.66</v>
      </c>
      <c r="G67" s="19">
        <v>0.66</v>
      </c>
      <c r="H67" s="27">
        <f t="shared" ref="H67:H78" si="4">(F67*553500)+(G67*1140000)</f>
        <v>1117710</v>
      </c>
      <c r="I67" s="27">
        <f t="shared" ref="I67:I78" si="5">H67*0.3</f>
        <v>335313</v>
      </c>
    </row>
    <row r="68" spans="1:9" ht="21" customHeight="1" x14ac:dyDescent="0.2">
      <c r="A68" s="27">
        <v>700600</v>
      </c>
      <c r="B68" s="19"/>
      <c r="C68" s="19" t="s">
        <v>62</v>
      </c>
      <c r="D68" s="19"/>
      <c r="E68" s="19">
        <v>1.9</v>
      </c>
      <c r="F68" s="19">
        <v>0.95</v>
      </c>
      <c r="G68" s="19">
        <v>0.95</v>
      </c>
      <c r="H68" s="27">
        <f t="shared" si="4"/>
        <v>1608825</v>
      </c>
      <c r="I68" s="27">
        <f t="shared" si="5"/>
        <v>482647.5</v>
      </c>
    </row>
    <row r="69" spans="1:9" ht="21" customHeight="1" x14ac:dyDescent="0.2">
      <c r="A69" s="27">
        <v>700605</v>
      </c>
      <c r="B69" s="19"/>
      <c r="C69" s="19" t="s">
        <v>63</v>
      </c>
      <c r="D69" s="19"/>
      <c r="E69" s="19">
        <v>2.33</v>
      </c>
      <c r="F69" s="19">
        <v>1.2</v>
      </c>
      <c r="G69" s="19">
        <v>1.1299999999999999</v>
      </c>
      <c r="H69" s="27">
        <f t="shared" si="4"/>
        <v>1952399.9999999998</v>
      </c>
      <c r="I69" s="27">
        <f t="shared" si="5"/>
        <v>585719.99999999988</v>
      </c>
    </row>
    <row r="70" spans="1:9" ht="21" customHeight="1" x14ac:dyDescent="0.2">
      <c r="A70" s="27">
        <v>700610</v>
      </c>
      <c r="B70" s="19"/>
      <c r="C70" s="19" t="s">
        <v>64</v>
      </c>
      <c r="D70" s="19"/>
      <c r="E70" s="19">
        <v>1.64</v>
      </c>
      <c r="F70" s="19">
        <v>0.82</v>
      </c>
      <c r="G70" s="19">
        <v>0.82</v>
      </c>
      <c r="H70" s="27">
        <f t="shared" si="4"/>
        <v>1388670</v>
      </c>
      <c r="I70" s="27">
        <f t="shared" si="5"/>
        <v>416601</v>
      </c>
    </row>
    <row r="71" spans="1:9" ht="21" customHeight="1" x14ac:dyDescent="0.2">
      <c r="A71" s="27">
        <v>700615</v>
      </c>
      <c r="B71" s="19"/>
      <c r="C71" s="19" t="s">
        <v>65</v>
      </c>
      <c r="D71" s="19"/>
      <c r="E71" s="19">
        <v>1.98</v>
      </c>
      <c r="F71" s="19">
        <v>0.99</v>
      </c>
      <c r="G71" s="19">
        <v>0.99</v>
      </c>
      <c r="H71" s="27">
        <f t="shared" si="4"/>
        <v>1676565</v>
      </c>
      <c r="I71" s="27">
        <f t="shared" si="5"/>
        <v>502969.5</v>
      </c>
    </row>
    <row r="72" spans="1:9" ht="21" customHeight="1" x14ac:dyDescent="0.2">
      <c r="A72" s="27">
        <v>700620</v>
      </c>
      <c r="B72" s="19"/>
      <c r="C72" s="19" t="s">
        <v>66</v>
      </c>
      <c r="D72" s="19"/>
      <c r="E72" s="19">
        <v>1.4100000000000001</v>
      </c>
      <c r="F72" s="19">
        <v>0.75</v>
      </c>
      <c r="G72" s="19">
        <v>0.66</v>
      </c>
      <c r="H72" s="27">
        <f t="shared" si="4"/>
        <v>1167525</v>
      </c>
      <c r="I72" s="27">
        <f t="shared" si="5"/>
        <v>350257.5</v>
      </c>
    </row>
    <row r="73" spans="1:9" ht="21" customHeight="1" x14ac:dyDescent="0.2">
      <c r="A73" s="27">
        <v>700625</v>
      </c>
      <c r="B73" s="19"/>
      <c r="C73" s="19" t="s">
        <v>67</v>
      </c>
      <c r="D73" s="19"/>
      <c r="E73" s="19">
        <v>1.75</v>
      </c>
      <c r="F73" s="19">
        <v>0.93</v>
      </c>
      <c r="G73" s="19">
        <v>0.82</v>
      </c>
      <c r="H73" s="27">
        <f t="shared" si="4"/>
        <v>1449555</v>
      </c>
      <c r="I73" s="27">
        <f t="shared" si="5"/>
        <v>434866.5</v>
      </c>
    </row>
    <row r="74" spans="1:9" ht="21" customHeight="1" x14ac:dyDescent="0.2">
      <c r="A74" s="27">
        <v>700630</v>
      </c>
      <c r="B74" s="19"/>
      <c r="C74" s="19" t="s">
        <v>68</v>
      </c>
      <c r="D74" s="19"/>
      <c r="E74" s="19">
        <v>2.0300000000000002</v>
      </c>
      <c r="F74" s="19">
        <v>0.98</v>
      </c>
      <c r="G74" s="19">
        <v>1.05</v>
      </c>
      <c r="H74" s="27">
        <f t="shared" si="4"/>
        <v>1739430</v>
      </c>
      <c r="I74" s="27">
        <f t="shared" si="5"/>
        <v>521829</v>
      </c>
    </row>
    <row r="75" spans="1:9" ht="21" customHeight="1" x14ac:dyDescent="0.2">
      <c r="A75" s="27">
        <v>700635</v>
      </c>
      <c r="B75" s="19"/>
      <c r="C75" s="19" t="s">
        <v>69</v>
      </c>
      <c r="D75" s="19"/>
      <c r="E75" s="19">
        <v>2.1800000000000002</v>
      </c>
      <c r="F75" s="19">
        <v>1.0900000000000001</v>
      </c>
      <c r="G75" s="19">
        <v>1.0900000000000001</v>
      </c>
      <c r="H75" s="27">
        <f t="shared" si="4"/>
        <v>1845915</v>
      </c>
      <c r="I75" s="27">
        <f t="shared" si="5"/>
        <v>553774.5</v>
      </c>
    </row>
    <row r="76" spans="1:9" ht="21" customHeight="1" x14ac:dyDescent="0.2">
      <c r="A76" s="27">
        <v>700640</v>
      </c>
      <c r="B76" s="19"/>
      <c r="C76" s="19" t="s">
        <v>70</v>
      </c>
      <c r="D76" s="19"/>
      <c r="E76" s="19">
        <v>7.0500000000000007</v>
      </c>
      <c r="F76" s="19">
        <v>3.64</v>
      </c>
      <c r="G76" s="19">
        <v>3.41</v>
      </c>
      <c r="H76" s="27">
        <f t="shared" si="4"/>
        <v>5902140</v>
      </c>
      <c r="I76" s="27">
        <f t="shared" si="5"/>
        <v>1770642</v>
      </c>
    </row>
    <row r="77" spans="1:9" ht="21" customHeight="1" x14ac:dyDescent="0.2">
      <c r="A77" s="27">
        <v>700645</v>
      </c>
      <c r="B77" s="19"/>
      <c r="C77" s="19" t="s">
        <v>71</v>
      </c>
      <c r="D77" s="19"/>
      <c r="E77" s="19">
        <v>1.5</v>
      </c>
      <c r="F77" s="19">
        <v>0.76</v>
      </c>
      <c r="G77" s="19">
        <v>0.74</v>
      </c>
      <c r="H77" s="27">
        <f t="shared" si="4"/>
        <v>1264260</v>
      </c>
      <c r="I77" s="27">
        <f t="shared" si="5"/>
        <v>379278</v>
      </c>
    </row>
    <row r="78" spans="1:9" ht="21" customHeight="1" x14ac:dyDescent="0.2">
      <c r="A78" s="27">
        <v>700650</v>
      </c>
      <c r="B78" s="19"/>
      <c r="C78" s="19" t="s">
        <v>72</v>
      </c>
      <c r="D78" s="19"/>
      <c r="E78" s="19">
        <v>1.64</v>
      </c>
      <c r="F78" s="19">
        <v>0.82</v>
      </c>
      <c r="G78" s="19">
        <v>0.82</v>
      </c>
      <c r="H78" s="27">
        <f t="shared" si="4"/>
        <v>1388670</v>
      </c>
      <c r="I78" s="27">
        <f t="shared" si="5"/>
        <v>416601</v>
      </c>
    </row>
    <row r="79" spans="1:9" ht="14.25" x14ac:dyDescent="0.2">
      <c r="H79" s="74"/>
      <c r="I79" s="74"/>
    </row>
    <row r="80" spans="1:9" ht="14.25" x14ac:dyDescent="0.2">
      <c r="H80" s="75"/>
      <c r="I80" s="75"/>
    </row>
  </sheetData>
  <mergeCells count="2">
    <mergeCell ref="A1:I1"/>
    <mergeCell ref="H79:I80"/>
  </mergeCells>
  <pageMargins left="0.25" right="0.25" top="0.75" bottom="0.75" header="0.3" footer="0.3"/>
  <pageSetup fitToHeight="0"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1F406-F785-4355-BCE7-B9E1D1B4DF48}">
  <sheetPr>
    <pageSetUpPr fitToPage="1"/>
  </sheetPr>
  <dimension ref="A1:J60"/>
  <sheetViews>
    <sheetView rightToLeft="1" topLeftCell="A58" workbookViewId="0">
      <selection activeCell="C89" sqref="C89"/>
    </sheetView>
  </sheetViews>
  <sheetFormatPr defaultRowHeight="18" x14ac:dyDescent="0.45"/>
  <cols>
    <col min="1" max="1" width="7.875" style="34" customWidth="1"/>
    <col min="3" max="3" width="60" customWidth="1"/>
    <col min="4" max="7" width="0" hidden="1" customWidth="1"/>
    <col min="8" max="8" width="12.125" hidden="1" customWidth="1"/>
    <col min="9" max="10" width="17.625" style="34" customWidth="1"/>
  </cols>
  <sheetData>
    <row r="1" spans="1:10" ht="31.5" customHeight="1" x14ac:dyDescent="0.85">
      <c r="A1" s="78" t="s">
        <v>446</v>
      </c>
      <c r="B1" s="78"/>
      <c r="C1" s="78"/>
      <c r="D1" s="78"/>
      <c r="E1" s="78"/>
      <c r="F1" s="78"/>
      <c r="G1" s="78"/>
      <c r="H1" s="78"/>
      <c r="I1" s="78"/>
      <c r="J1" s="79"/>
    </row>
    <row r="2" spans="1:10" ht="36" customHeight="1" x14ac:dyDescent="0.2">
      <c r="A2" s="36" t="s">
        <v>85</v>
      </c>
      <c r="B2" s="16" t="s">
        <v>73</v>
      </c>
      <c r="C2" s="16" t="s">
        <v>75</v>
      </c>
      <c r="D2" s="16" t="s">
        <v>76</v>
      </c>
      <c r="E2" s="16" t="s">
        <v>77</v>
      </c>
      <c r="F2" s="16" t="s">
        <v>78</v>
      </c>
      <c r="G2" s="16" t="s">
        <v>79</v>
      </c>
      <c r="H2" s="16" t="s">
        <v>234</v>
      </c>
      <c r="I2" s="31" t="s">
        <v>86</v>
      </c>
      <c r="J2" s="32" t="s">
        <v>442</v>
      </c>
    </row>
    <row r="3" spans="1:10" ht="25.5" customHeight="1" x14ac:dyDescent="0.2">
      <c r="A3" s="37">
        <v>1</v>
      </c>
      <c r="B3" s="18">
        <v>701500</v>
      </c>
      <c r="C3" s="19" t="s">
        <v>235</v>
      </c>
      <c r="D3" s="20"/>
      <c r="E3" s="21">
        <v>2.6100000000000003</v>
      </c>
      <c r="F3" s="22">
        <v>1.81</v>
      </c>
      <c r="G3" s="23">
        <v>0.8</v>
      </c>
      <c r="H3" s="24">
        <v>0</v>
      </c>
      <c r="I3" s="33">
        <f>(F3*553500)+(G3*1140000)</f>
        <v>1913835</v>
      </c>
      <c r="J3" s="33">
        <f>I3*0.3</f>
        <v>574150.5</v>
      </c>
    </row>
    <row r="4" spans="1:10" ht="25.5" customHeight="1" x14ac:dyDescent="0.2">
      <c r="A4" s="37">
        <v>2</v>
      </c>
      <c r="B4" s="18">
        <v>701521</v>
      </c>
      <c r="C4" s="19" t="s">
        <v>236</v>
      </c>
      <c r="D4" s="25"/>
      <c r="E4" s="21">
        <v>4.55</v>
      </c>
      <c r="F4" s="22">
        <v>3.05</v>
      </c>
      <c r="G4" s="23">
        <v>1.5</v>
      </c>
      <c r="H4" s="24">
        <v>0</v>
      </c>
      <c r="I4" s="33">
        <f t="shared" ref="I4:I58" si="0">(F4*553500)+(G4*1140000)</f>
        <v>3398175</v>
      </c>
      <c r="J4" s="33">
        <f t="shared" ref="J4:J58" si="1">I4*0.3</f>
        <v>1019452.5</v>
      </c>
    </row>
    <row r="5" spans="1:10" ht="25.5" customHeight="1" x14ac:dyDescent="0.2">
      <c r="A5" s="37">
        <v>3</v>
      </c>
      <c r="B5" s="18">
        <v>701530</v>
      </c>
      <c r="C5" s="19" t="s">
        <v>237</v>
      </c>
      <c r="D5" s="20"/>
      <c r="E5" s="21">
        <v>1.8399999999999999</v>
      </c>
      <c r="F5" s="22">
        <v>1.24</v>
      </c>
      <c r="G5" s="23">
        <v>0.6</v>
      </c>
      <c r="H5" s="24">
        <v>0</v>
      </c>
      <c r="I5" s="33">
        <f t="shared" si="0"/>
        <v>1370340</v>
      </c>
      <c r="J5" s="33">
        <f t="shared" si="1"/>
        <v>411102</v>
      </c>
    </row>
    <row r="6" spans="1:10" ht="25.5" customHeight="1" x14ac:dyDescent="0.2">
      <c r="A6" s="37">
        <v>4</v>
      </c>
      <c r="B6" s="18">
        <v>701535</v>
      </c>
      <c r="C6" s="19" t="s">
        <v>238</v>
      </c>
      <c r="D6" s="20"/>
      <c r="E6" s="21">
        <v>1.7000000000000002</v>
      </c>
      <c r="F6" s="23">
        <v>1.1000000000000001</v>
      </c>
      <c r="G6" s="23">
        <v>0.6</v>
      </c>
      <c r="H6" s="24">
        <v>0</v>
      </c>
      <c r="I6" s="33">
        <f t="shared" si="0"/>
        <v>1292850</v>
      </c>
      <c r="J6" s="33">
        <f t="shared" si="1"/>
        <v>387855</v>
      </c>
    </row>
    <row r="7" spans="1:10" ht="25.5" customHeight="1" x14ac:dyDescent="0.2">
      <c r="A7" s="37">
        <v>5</v>
      </c>
      <c r="B7" s="18">
        <v>701550</v>
      </c>
      <c r="C7" s="19" t="s">
        <v>239</v>
      </c>
      <c r="D7" s="20"/>
      <c r="E7" s="21">
        <v>2.17</v>
      </c>
      <c r="F7" s="22">
        <v>1.47</v>
      </c>
      <c r="G7" s="23">
        <v>0.7</v>
      </c>
      <c r="H7" s="24">
        <v>0</v>
      </c>
      <c r="I7" s="33">
        <f t="shared" si="0"/>
        <v>1611645</v>
      </c>
      <c r="J7" s="33">
        <f t="shared" si="1"/>
        <v>483493.5</v>
      </c>
    </row>
    <row r="8" spans="1:10" ht="25.5" customHeight="1" x14ac:dyDescent="0.2">
      <c r="A8" s="37">
        <v>6</v>
      </c>
      <c r="B8" s="18">
        <v>701555</v>
      </c>
      <c r="C8" s="19" t="s">
        <v>240</v>
      </c>
      <c r="D8" s="20"/>
      <c r="E8" s="21">
        <v>4.08</v>
      </c>
      <c r="F8" s="22">
        <v>2.83</v>
      </c>
      <c r="G8" s="22">
        <v>1.25</v>
      </c>
      <c r="H8" s="24">
        <v>0</v>
      </c>
      <c r="I8" s="33">
        <f t="shared" si="0"/>
        <v>2991405</v>
      </c>
      <c r="J8" s="33">
        <f t="shared" si="1"/>
        <v>897421.5</v>
      </c>
    </row>
    <row r="9" spans="1:10" ht="25.5" customHeight="1" x14ac:dyDescent="0.2">
      <c r="A9" s="37">
        <v>7</v>
      </c>
      <c r="B9" s="18">
        <v>701556</v>
      </c>
      <c r="C9" s="19" t="s">
        <v>241</v>
      </c>
      <c r="D9" s="20"/>
      <c r="E9" s="21">
        <v>4.08</v>
      </c>
      <c r="F9" s="22">
        <v>2.83</v>
      </c>
      <c r="G9" s="22">
        <v>1.25</v>
      </c>
      <c r="H9" s="24">
        <v>0</v>
      </c>
      <c r="I9" s="33">
        <f t="shared" si="0"/>
        <v>2991405</v>
      </c>
      <c r="J9" s="33">
        <f t="shared" si="1"/>
        <v>897421.5</v>
      </c>
    </row>
    <row r="10" spans="1:10" ht="25.5" customHeight="1" x14ac:dyDescent="0.2">
      <c r="A10" s="37">
        <v>8</v>
      </c>
      <c r="B10" s="18">
        <v>701560</v>
      </c>
      <c r="C10" s="19" t="s">
        <v>242</v>
      </c>
      <c r="D10" s="20"/>
      <c r="E10" s="21">
        <v>2.6100000000000003</v>
      </c>
      <c r="F10" s="22">
        <v>1.81</v>
      </c>
      <c r="G10" s="23">
        <v>0.8</v>
      </c>
      <c r="H10" s="24">
        <v>0</v>
      </c>
      <c r="I10" s="33">
        <f t="shared" si="0"/>
        <v>1913835</v>
      </c>
      <c r="J10" s="33">
        <f t="shared" si="1"/>
        <v>574150.5</v>
      </c>
    </row>
    <row r="11" spans="1:10" ht="25.5" customHeight="1" x14ac:dyDescent="0.2">
      <c r="A11" s="37">
        <v>9</v>
      </c>
      <c r="B11" s="18">
        <v>701570</v>
      </c>
      <c r="C11" s="19" t="s">
        <v>243</v>
      </c>
      <c r="D11" s="20"/>
      <c r="E11" s="21">
        <v>1.8399999999999999</v>
      </c>
      <c r="F11" s="22">
        <v>1.24</v>
      </c>
      <c r="G11" s="23">
        <v>0.6</v>
      </c>
      <c r="H11" s="24">
        <v>0</v>
      </c>
      <c r="I11" s="33">
        <f t="shared" si="0"/>
        <v>1370340</v>
      </c>
      <c r="J11" s="33">
        <f t="shared" si="1"/>
        <v>411102</v>
      </c>
    </row>
    <row r="12" spans="1:10" ht="25.5" customHeight="1" x14ac:dyDescent="0.2">
      <c r="A12" s="37">
        <v>10</v>
      </c>
      <c r="B12" s="18">
        <v>701590</v>
      </c>
      <c r="C12" s="19" t="s">
        <v>244</v>
      </c>
      <c r="D12" s="20"/>
      <c r="E12" s="21">
        <v>2.17</v>
      </c>
      <c r="F12" s="22">
        <v>1.47</v>
      </c>
      <c r="G12" s="23">
        <v>0.7</v>
      </c>
      <c r="H12" s="24">
        <v>0</v>
      </c>
      <c r="I12" s="33">
        <f t="shared" si="0"/>
        <v>1611645</v>
      </c>
      <c r="J12" s="33">
        <f t="shared" si="1"/>
        <v>483493.5</v>
      </c>
    </row>
    <row r="13" spans="1:10" ht="25.5" customHeight="1" x14ac:dyDescent="0.2">
      <c r="A13" s="37">
        <v>11</v>
      </c>
      <c r="B13" s="18">
        <v>701595</v>
      </c>
      <c r="C13" s="19" t="s">
        <v>245</v>
      </c>
      <c r="D13" s="20"/>
      <c r="E13" s="21">
        <v>1.8399999999999999</v>
      </c>
      <c r="F13" s="22">
        <v>1.24</v>
      </c>
      <c r="G13" s="23">
        <v>0.6</v>
      </c>
      <c r="H13" s="24">
        <v>0</v>
      </c>
      <c r="I13" s="33">
        <f t="shared" si="0"/>
        <v>1370340</v>
      </c>
      <c r="J13" s="33">
        <f t="shared" si="1"/>
        <v>411102</v>
      </c>
    </row>
    <row r="14" spans="1:10" ht="25.5" customHeight="1" x14ac:dyDescent="0.2">
      <c r="A14" s="37">
        <v>12</v>
      </c>
      <c r="B14" s="18">
        <v>701600</v>
      </c>
      <c r="C14" s="19" t="s">
        <v>246</v>
      </c>
      <c r="D14" s="20"/>
      <c r="E14" s="21">
        <v>1.8399999999999999</v>
      </c>
      <c r="F14" s="22">
        <v>1.24</v>
      </c>
      <c r="G14" s="23">
        <v>0.6</v>
      </c>
      <c r="H14" s="24">
        <v>0</v>
      </c>
      <c r="I14" s="33">
        <f t="shared" si="0"/>
        <v>1370340</v>
      </c>
      <c r="J14" s="33">
        <f t="shared" si="1"/>
        <v>411102</v>
      </c>
    </row>
    <row r="15" spans="1:10" ht="25.5" customHeight="1" x14ac:dyDescent="0.2">
      <c r="A15" s="37">
        <v>13</v>
      </c>
      <c r="B15" s="18">
        <v>701605</v>
      </c>
      <c r="C15" s="19" t="s">
        <v>247</v>
      </c>
      <c r="D15" s="20"/>
      <c r="E15" s="21">
        <v>2.0699999999999998</v>
      </c>
      <c r="F15" s="22">
        <v>1.47</v>
      </c>
      <c r="G15" s="23">
        <v>0.6</v>
      </c>
      <c r="H15" s="24">
        <v>0</v>
      </c>
      <c r="I15" s="33">
        <f t="shared" si="0"/>
        <v>1497645</v>
      </c>
      <c r="J15" s="33">
        <f t="shared" si="1"/>
        <v>449293.5</v>
      </c>
    </row>
    <row r="16" spans="1:10" ht="25.5" customHeight="1" x14ac:dyDescent="0.2">
      <c r="A16" s="37">
        <v>14</v>
      </c>
      <c r="B16" s="18">
        <v>701610</v>
      </c>
      <c r="C16" s="19" t="s">
        <v>248</v>
      </c>
      <c r="D16" s="20"/>
      <c r="E16" s="21">
        <v>2.2800000000000002</v>
      </c>
      <c r="F16" s="22">
        <v>1.58</v>
      </c>
      <c r="G16" s="23">
        <v>0.7</v>
      </c>
      <c r="H16" s="24">
        <v>0</v>
      </c>
      <c r="I16" s="33">
        <f t="shared" si="0"/>
        <v>1672530</v>
      </c>
      <c r="J16" s="33">
        <f t="shared" si="1"/>
        <v>501759</v>
      </c>
    </row>
    <row r="17" spans="1:10" ht="25.5" customHeight="1" x14ac:dyDescent="0.2">
      <c r="A17" s="37">
        <v>15</v>
      </c>
      <c r="B17" s="18">
        <v>701615</v>
      </c>
      <c r="C17" s="19" t="s">
        <v>249</v>
      </c>
      <c r="D17" s="20"/>
      <c r="E17" s="21">
        <v>3.26</v>
      </c>
      <c r="F17" s="22">
        <v>2.2599999999999998</v>
      </c>
      <c r="G17" s="26">
        <v>1</v>
      </c>
      <c r="H17" s="24">
        <v>0</v>
      </c>
      <c r="I17" s="33">
        <f t="shared" si="0"/>
        <v>2390910</v>
      </c>
      <c r="J17" s="33">
        <f t="shared" si="1"/>
        <v>717273</v>
      </c>
    </row>
    <row r="18" spans="1:10" ht="32.25" customHeight="1" x14ac:dyDescent="0.2">
      <c r="A18" s="37">
        <v>16</v>
      </c>
      <c r="B18" s="18">
        <v>701620</v>
      </c>
      <c r="C18" s="19" t="s">
        <v>250</v>
      </c>
      <c r="D18" s="20"/>
      <c r="E18" s="21">
        <v>3.3000000000000003</v>
      </c>
      <c r="F18" s="23">
        <v>2.2000000000000002</v>
      </c>
      <c r="G18" s="23">
        <v>1.1000000000000001</v>
      </c>
      <c r="H18" s="24">
        <v>0</v>
      </c>
      <c r="I18" s="33">
        <f t="shared" si="0"/>
        <v>2471700</v>
      </c>
      <c r="J18" s="33">
        <f t="shared" si="1"/>
        <v>741510</v>
      </c>
    </row>
    <row r="19" spans="1:10" ht="35.25" customHeight="1" x14ac:dyDescent="0.2">
      <c r="A19" s="37">
        <v>17</v>
      </c>
      <c r="B19" s="18">
        <v>701625</v>
      </c>
      <c r="C19" s="19" t="s">
        <v>251</v>
      </c>
      <c r="D19" s="20"/>
      <c r="E19" s="21">
        <v>4.8900000000000006</v>
      </c>
      <c r="F19" s="22">
        <v>3.39</v>
      </c>
      <c r="G19" s="23">
        <v>1.5</v>
      </c>
      <c r="H19" s="24">
        <v>0</v>
      </c>
      <c r="I19" s="33">
        <f t="shared" si="0"/>
        <v>3586365</v>
      </c>
      <c r="J19" s="33">
        <f t="shared" si="1"/>
        <v>1075909.5</v>
      </c>
    </row>
    <row r="20" spans="1:10" ht="25.5" customHeight="1" x14ac:dyDescent="0.2">
      <c r="A20" s="37">
        <v>18</v>
      </c>
      <c r="B20" s="18">
        <v>701626</v>
      </c>
      <c r="C20" s="19" t="s">
        <v>252</v>
      </c>
      <c r="D20" s="20"/>
      <c r="E20" s="21">
        <v>6.65</v>
      </c>
      <c r="F20" s="26">
        <v>5</v>
      </c>
      <c r="G20" s="22">
        <v>1.65</v>
      </c>
      <c r="H20" s="24">
        <v>0</v>
      </c>
      <c r="I20" s="33">
        <f t="shared" si="0"/>
        <v>4648500</v>
      </c>
      <c r="J20" s="33">
        <f t="shared" si="1"/>
        <v>1394550</v>
      </c>
    </row>
    <row r="21" spans="1:10" ht="25.5" customHeight="1" x14ac:dyDescent="0.2">
      <c r="A21" s="37">
        <v>19</v>
      </c>
      <c r="B21" s="18">
        <v>701655</v>
      </c>
      <c r="C21" s="19" t="s">
        <v>253</v>
      </c>
      <c r="D21" s="20"/>
      <c r="E21" s="21">
        <v>3.1500000000000004</v>
      </c>
      <c r="F21" s="23">
        <v>2.2000000000000002</v>
      </c>
      <c r="G21" s="22">
        <v>0.95</v>
      </c>
      <c r="H21" s="24">
        <v>0</v>
      </c>
      <c r="I21" s="33">
        <f t="shared" si="0"/>
        <v>2300700</v>
      </c>
      <c r="J21" s="33">
        <f t="shared" si="1"/>
        <v>690210</v>
      </c>
    </row>
    <row r="22" spans="1:10" ht="25.5" customHeight="1" x14ac:dyDescent="0.2">
      <c r="A22" s="37">
        <v>20</v>
      </c>
      <c r="B22" s="18">
        <v>701660</v>
      </c>
      <c r="C22" s="19" t="s">
        <v>254</v>
      </c>
      <c r="D22" s="20"/>
      <c r="E22" s="21">
        <v>2.7199999999999998</v>
      </c>
      <c r="F22" s="22">
        <v>1.92</v>
      </c>
      <c r="G22" s="23">
        <v>0.8</v>
      </c>
      <c r="H22" s="24">
        <v>0</v>
      </c>
      <c r="I22" s="33">
        <f t="shared" si="0"/>
        <v>1974720</v>
      </c>
      <c r="J22" s="33">
        <f t="shared" si="1"/>
        <v>592416</v>
      </c>
    </row>
    <row r="23" spans="1:10" ht="25.5" customHeight="1" x14ac:dyDescent="0.2">
      <c r="A23" s="37">
        <v>21</v>
      </c>
      <c r="B23" s="18">
        <v>701665</v>
      </c>
      <c r="C23" s="19" t="s">
        <v>255</v>
      </c>
      <c r="D23" s="20"/>
      <c r="E23" s="21">
        <v>3.05</v>
      </c>
      <c r="F23" s="22">
        <v>2.15</v>
      </c>
      <c r="G23" s="23">
        <v>0.9</v>
      </c>
      <c r="H23" s="24">
        <v>0</v>
      </c>
      <c r="I23" s="33">
        <f t="shared" si="0"/>
        <v>2216025</v>
      </c>
      <c r="J23" s="33">
        <f t="shared" si="1"/>
        <v>664807.5</v>
      </c>
    </row>
    <row r="24" spans="1:10" ht="25.5" customHeight="1" x14ac:dyDescent="0.2">
      <c r="A24" s="37">
        <v>22</v>
      </c>
      <c r="B24" s="18">
        <v>701670</v>
      </c>
      <c r="C24" s="19" t="s">
        <v>256</v>
      </c>
      <c r="D24" s="20"/>
      <c r="E24" s="21">
        <v>3.26</v>
      </c>
      <c r="F24" s="22">
        <v>2.2599999999999998</v>
      </c>
      <c r="G24" s="26">
        <v>1</v>
      </c>
      <c r="H24" s="24">
        <v>0</v>
      </c>
      <c r="I24" s="33">
        <f t="shared" si="0"/>
        <v>2390910</v>
      </c>
      <c r="J24" s="33">
        <f t="shared" si="1"/>
        <v>717273</v>
      </c>
    </row>
    <row r="25" spans="1:10" ht="25.5" customHeight="1" x14ac:dyDescent="0.2">
      <c r="A25" s="37">
        <v>23</v>
      </c>
      <c r="B25" s="18">
        <v>701680</v>
      </c>
      <c r="C25" s="19" t="s">
        <v>257</v>
      </c>
      <c r="D25" s="20"/>
      <c r="E25" s="21">
        <v>2.17</v>
      </c>
      <c r="F25" s="22">
        <v>1.47</v>
      </c>
      <c r="G25" s="23">
        <v>0.7</v>
      </c>
      <c r="H25" s="24">
        <v>0</v>
      </c>
      <c r="I25" s="33">
        <f t="shared" si="0"/>
        <v>1611645</v>
      </c>
      <c r="J25" s="33">
        <f t="shared" si="1"/>
        <v>483493.5</v>
      </c>
    </row>
    <row r="26" spans="1:10" ht="25.5" customHeight="1" x14ac:dyDescent="0.2">
      <c r="A26" s="37">
        <v>24</v>
      </c>
      <c r="B26" s="18">
        <v>701685</v>
      </c>
      <c r="C26" s="19" t="s">
        <v>258</v>
      </c>
      <c r="D26" s="20"/>
      <c r="E26" s="21">
        <v>4.8900000000000006</v>
      </c>
      <c r="F26" s="22">
        <v>3.39</v>
      </c>
      <c r="G26" s="23">
        <v>1.5</v>
      </c>
      <c r="H26" s="24">
        <v>0</v>
      </c>
      <c r="I26" s="33">
        <f t="shared" si="0"/>
        <v>3586365</v>
      </c>
      <c r="J26" s="33">
        <f t="shared" si="1"/>
        <v>1075909.5</v>
      </c>
    </row>
    <row r="27" spans="1:10" ht="25.5" customHeight="1" x14ac:dyDescent="0.2">
      <c r="A27" s="37">
        <v>25</v>
      </c>
      <c r="B27" s="18">
        <v>701690</v>
      </c>
      <c r="C27" s="19" t="s">
        <v>259</v>
      </c>
      <c r="D27" s="20"/>
      <c r="E27" s="21">
        <v>4.2</v>
      </c>
      <c r="F27" s="26">
        <v>3</v>
      </c>
      <c r="G27" s="23">
        <v>1.2</v>
      </c>
      <c r="H27" s="24">
        <v>0</v>
      </c>
      <c r="I27" s="33">
        <f t="shared" si="0"/>
        <v>3028500</v>
      </c>
      <c r="J27" s="33">
        <f t="shared" si="1"/>
        <v>908550</v>
      </c>
    </row>
    <row r="28" spans="1:10" ht="25.5" customHeight="1" x14ac:dyDescent="0.2">
      <c r="A28" s="37">
        <v>26</v>
      </c>
      <c r="B28" s="18">
        <v>701691</v>
      </c>
      <c r="C28" s="19" t="s">
        <v>260</v>
      </c>
      <c r="D28" s="20"/>
      <c r="E28" s="21">
        <v>2.7</v>
      </c>
      <c r="F28" s="23">
        <v>1.5</v>
      </c>
      <c r="G28" s="23">
        <v>1.2</v>
      </c>
      <c r="H28" s="24">
        <v>0</v>
      </c>
      <c r="I28" s="33">
        <f t="shared" si="0"/>
        <v>2198250</v>
      </c>
      <c r="J28" s="33">
        <f t="shared" si="1"/>
        <v>659475</v>
      </c>
    </row>
    <row r="29" spans="1:10" ht="25.5" customHeight="1" x14ac:dyDescent="0.2">
      <c r="A29" s="37">
        <v>27</v>
      </c>
      <c r="B29" s="18">
        <v>701696</v>
      </c>
      <c r="C29" s="19" t="s">
        <v>261</v>
      </c>
      <c r="D29" s="20" t="s">
        <v>262</v>
      </c>
      <c r="E29" s="21">
        <v>3.26</v>
      </c>
      <c r="F29" s="22">
        <v>2.2599999999999998</v>
      </c>
      <c r="G29" s="26">
        <v>1</v>
      </c>
      <c r="H29" s="24">
        <v>0</v>
      </c>
      <c r="I29" s="33">
        <f t="shared" si="0"/>
        <v>2390910</v>
      </c>
      <c r="J29" s="33">
        <f t="shared" si="1"/>
        <v>717273</v>
      </c>
    </row>
    <row r="30" spans="1:10" ht="25.5" customHeight="1" x14ac:dyDescent="0.2">
      <c r="A30" s="37">
        <v>28</v>
      </c>
      <c r="B30" s="18">
        <v>701700</v>
      </c>
      <c r="C30" s="19" t="s">
        <v>263</v>
      </c>
      <c r="D30" s="20"/>
      <c r="E30" s="21">
        <v>3.26</v>
      </c>
      <c r="F30" s="22">
        <v>2.2599999999999998</v>
      </c>
      <c r="G30" s="26">
        <v>1</v>
      </c>
      <c r="H30" s="24">
        <v>0</v>
      </c>
      <c r="I30" s="33">
        <f t="shared" si="0"/>
        <v>2390910</v>
      </c>
      <c r="J30" s="33">
        <f t="shared" si="1"/>
        <v>717273</v>
      </c>
    </row>
    <row r="31" spans="1:10" ht="34.5" customHeight="1" x14ac:dyDescent="0.2">
      <c r="A31" s="37">
        <v>29</v>
      </c>
      <c r="B31" s="18">
        <v>701705</v>
      </c>
      <c r="C31" s="19" t="s">
        <v>264</v>
      </c>
      <c r="D31" s="20"/>
      <c r="E31" s="21">
        <v>3.26</v>
      </c>
      <c r="F31" s="22">
        <v>2.2599999999999998</v>
      </c>
      <c r="G31" s="26">
        <v>1</v>
      </c>
      <c r="H31" s="24">
        <v>0</v>
      </c>
      <c r="I31" s="33">
        <f t="shared" si="0"/>
        <v>2390910</v>
      </c>
      <c r="J31" s="33">
        <f t="shared" si="1"/>
        <v>717273</v>
      </c>
    </row>
    <row r="32" spans="1:10" ht="25.5" customHeight="1" x14ac:dyDescent="0.2">
      <c r="A32" s="37">
        <v>30</v>
      </c>
      <c r="B32" s="18">
        <v>701707</v>
      </c>
      <c r="C32" s="19" t="s">
        <v>265</v>
      </c>
      <c r="D32" s="20"/>
      <c r="E32" s="21">
        <v>3</v>
      </c>
      <c r="F32" s="26">
        <v>2</v>
      </c>
      <c r="G32" s="26">
        <v>1</v>
      </c>
      <c r="H32" s="24">
        <v>0</v>
      </c>
      <c r="I32" s="33">
        <f t="shared" si="0"/>
        <v>2247000</v>
      </c>
      <c r="J32" s="33">
        <f t="shared" si="1"/>
        <v>674100</v>
      </c>
    </row>
    <row r="33" spans="1:10" ht="25.5" customHeight="1" x14ac:dyDescent="0.2">
      <c r="A33" s="37">
        <v>31</v>
      </c>
      <c r="B33" s="18">
        <v>701715</v>
      </c>
      <c r="C33" s="19" t="s">
        <v>266</v>
      </c>
      <c r="D33" s="20"/>
      <c r="E33" s="21">
        <v>4.08</v>
      </c>
      <c r="F33" s="22">
        <v>2.83</v>
      </c>
      <c r="G33" s="22">
        <v>1.25</v>
      </c>
      <c r="H33" s="24">
        <v>0</v>
      </c>
      <c r="I33" s="33">
        <f t="shared" si="0"/>
        <v>2991405</v>
      </c>
      <c r="J33" s="33">
        <f t="shared" si="1"/>
        <v>897421.5</v>
      </c>
    </row>
    <row r="34" spans="1:10" ht="25.5" customHeight="1" x14ac:dyDescent="0.2">
      <c r="A34" s="37">
        <v>32</v>
      </c>
      <c r="B34" s="18">
        <v>701716</v>
      </c>
      <c r="C34" s="19" t="s">
        <v>267</v>
      </c>
      <c r="D34" s="20"/>
      <c r="E34" s="21">
        <v>6.52</v>
      </c>
      <c r="F34" s="22">
        <v>4.5199999999999996</v>
      </c>
      <c r="G34" s="26">
        <v>2</v>
      </c>
      <c r="H34" s="24">
        <v>0</v>
      </c>
      <c r="I34" s="33">
        <f t="shared" si="0"/>
        <v>4781820</v>
      </c>
      <c r="J34" s="33">
        <f t="shared" si="1"/>
        <v>1434546</v>
      </c>
    </row>
    <row r="35" spans="1:10" ht="25.5" customHeight="1" x14ac:dyDescent="0.2">
      <c r="A35" s="37">
        <v>33</v>
      </c>
      <c r="B35" s="18">
        <v>701718</v>
      </c>
      <c r="C35" s="19" t="s">
        <v>268</v>
      </c>
      <c r="D35" s="20"/>
      <c r="E35" s="21">
        <v>4.8900000000000006</v>
      </c>
      <c r="F35" s="22">
        <v>3.39</v>
      </c>
      <c r="G35" s="23">
        <v>1.5</v>
      </c>
      <c r="H35" s="24">
        <v>0</v>
      </c>
      <c r="I35" s="33">
        <f t="shared" si="0"/>
        <v>3586365</v>
      </c>
      <c r="J35" s="33">
        <f t="shared" si="1"/>
        <v>1075909.5</v>
      </c>
    </row>
    <row r="36" spans="1:10" ht="31.5" customHeight="1" x14ac:dyDescent="0.2">
      <c r="A36" s="37">
        <v>34</v>
      </c>
      <c r="B36" s="18">
        <v>701720</v>
      </c>
      <c r="C36" s="19" t="s">
        <v>269</v>
      </c>
      <c r="D36" s="20"/>
      <c r="E36" s="21">
        <v>4.8900000000000006</v>
      </c>
      <c r="F36" s="22">
        <v>3.39</v>
      </c>
      <c r="G36" s="23">
        <v>1.5</v>
      </c>
      <c r="H36" s="24">
        <v>0</v>
      </c>
      <c r="I36" s="33">
        <f t="shared" si="0"/>
        <v>3586365</v>
      </c>
      <c r="J36" s="33">
        <f t="shared" si="1"/>
        <v>1075909.5</v>
      </c>
    </row>
    <row r="37" spans="1:10" ht="25.5" customHeight="1" x14ac:dyDescent="0.2">
      <c r="A37" s="37">
        <v>35</v>
      </c>
      <c r="B37" s="18">
        <v>701727</v>
      </c>
      <c r="C37" s="19" t="s">
        <v>270</v>
      </c>
      <c r="D37" s="20"/>
      <c r="E37" s="21">
        <v>3.26</v>
      </c>
      <c r="F37" s="22">
        <v>2.2599999999999998</v>
      </c>
      <c r="G37" s="26">
        <v>1</v>
      </c>
      <c r="H37" s="24">
        <v>0</v>
      </c>
      <c r="I37" s="33">
        <f t="shared" si="0"/>
        <v>2390910</v>
      </c>
      <c r="J37" s="33">
        <f t="shared" si="1"/>
        <v>717273</v>
      </c>
    </row>
    <row r="38" spans="1:10" ht="31.5" customHeight="1" x14ac:dyDescent="0.2">
      <c r="A38" s="37">
        <v>36</v>
      </c>
      <c r="B38" s="18">
        <v>701735</v>
      </c>
      <c r="C38" s="19" t="s">
        <v>271</v>
      </c>
      <c r="D38" s="20"/>
      <c r="E38" s="21">
        <v>2.7199999999999998</v>
      </c>
      <c r="F38" s="22">
        <v>1.92</v>
      </c>
      <c r="G38" s="23">
        <v>0.8</v>
      </c>
      <c r="H38" s="24">
        <v>0</v>
      </c>
      <c r="I38" s="33">
        <f t="shared" si="0"/>
        <v>1974720</v>
      </c>
      <c r="J38" s="33">
        <f t="shared" si="1"/>
        <v>592416</v>
      </c>
    </row>
    <row r="39" spans="1:10" ht="33" customHeight="1" x14ac:dyDescent="0.2">
      <c r="A39" s="37">
        <v>37</v>
      </c>
      <c r="B39" s="18">
        <v>701740</v>
      </c>
      <c r="C39" s="19" t="s">
        <v>272</v>
      </c>
      <c r="D39" s="20"/>
      <c r="E39" s="21">
        <v>10.5</v>
      </c>
      <c r="F39" s="26">
        <v>7</v>
      </c>
      <c r="G39" s="23">
        <v>3.5</v>
      </c>
      <c r="H39" s="24">
        <v>0</v>
      </c>
      <c r="I39" s="33">
        <f t="shared" si="0"/>
        <v>7864500</v>
      </c>
      <c r="J39" s="33">
        <f t="shared" si="1"/>
        <v>2359350</v>
      </c>
    </row>
    <row r="40" spans="1:10" ht="25.5" customHeight="1" x14ac:dyDescent="0.2">
      <c r="A40" s="37">
        <v>38</v>
      </c>
      <c r="B40" s="18">
        <v>701745</v>
      </c>
      <c r="C40" s="19" t="s">
        <v>273</v>
      </c>
      <c r="D40" s="20"/>
      <c r="E40" s="21">
        <v>10</v>
      </c>
      <c r="F40" s="23">
        <v>6.7</v>
      </c>
      <c r="G40" s="23">
        <v>3.3</v>
      </c>
      <c r="H40" s="24">
        <v>0</v>
      </c>
      <c r="I40" s="33">
        <f t="shared" si="0"/>
        <v>7470450</v>
      </c>
      <c r="J40" s="33">
        <f t="shared" si="1"/>
        <v>2241135</v>
      </c>
    </row>
    <row r="41" spans="1:10" ht="25.5" customHeight="1" x14ac:dyDescent="0.2">
      <c r="A41" s="37">
        <v>39</v>
      </c>
      <c r="B41" s="18">
        <v>701750</v>
      </c>
      <c r="C41" s="19" t="s">
        <v>274</v>
      </c>
      <c r="D41" s="20"/>
      <c r="E41" s="21">
        <v>16.5</v>
      </c>
      <c r="F41" s="26">
        <v>11</v>
      </c>
      <c r="G41" s="23">
        <v>5.5</v>
      </c>
      <c r="H41" s="24">
        <v>0</v>
      </c>
      <c r="I41" s="33">
        <f t="shared" si="0"/>
        <v>12358500</v>
      </c>
      <c r="J41" s="33">
        <f t="shared" si="1"/>
        <v>3707550</v>
      </c>
    </row>
    <row r="42" spans="1:10" ht="25.5" customHeight="1" x14ac:dyDescent="0.2">
      <c r="A42" s="37">
        <v>40</v>
      </c>
      <c r="B42" s="18">
        <v>701755</v>
      </c>
      <c r="C42" s="19" t="s">
        <v>275</v>
      </c>
      <c r="D42" s="20"/>
      <c r="E42" s="21">
        <v>9</v>
      </c>
      <c r="F42" s="26">
        <v>6</v>
      </c>
      <c r="G42" s="26">
        <v>3</v>
      </c>
      <c r="H42" s="24">
        <v>0</v>
      </c>
      <c r="I42" s="33">
        <f t="shared" si="0"/>
        <v>6741000</v>
      </c>
      <c r="J42" s="33">
        <f t="shared" si="1"/>
        <v>2022300</v>
      </c>
    </row>
    <row r="43" spans="1:10" ht="25.5" customHeight="1" x14ac:dyDescent="0.2">
      <c r="A43" s="37">
        <v>41</v>
      </c>
      <c r="B43" s="18">
        <v>701760</v>
      </c>
      <c r="C43" s="19" t="s">
        <v>276</v>
      </c>
      <c r="D43" s="20"/>
      <c r="E43" s="21">
        <v>16.5</v>
      </c>
      <c r="F43" s="26">
        <v>11</v>
      </c>
      <c r="G43" s="23">
        <v>5.5</v>
      </c>
      <c r="H43" s="24">
        <v>0</v>
      </c>
      <c r="I43" s="33">
        <f t="shared" si="0"/>
        <v>12358500</v>
      </c>
      <c r="J43" s="33">
        <f t="shared" si="1"/>
        <v>3707550</v>
      </c>
    </row>
    <row r="44" spans="1:10" ht="25.5" customHeight="1" x14ac:dyDescent="0.2">
      <c r="A44" s="37">
        <v>42</v>
      </c>
      <c r="B44" s="18">
        <v>701765</v>
      </c>
      <c r="C44" s="19" t="s">
        <v>277</v>
      </c>
      <c r="D44" s="20"/>
      <c r="E44" s="21">
        <v>9</v>
      </c>
      <c r="F44" s="26">
        <v>6</v>
      </c>
      <c r="G44" s="26">
        <v>3</v>
      </c>
      <c r="H44" s="24">
        <v>0</v>
      </c>
      <c r="I44" s="33">
        <f t="shared" si="0"/>
        <v>6741000</v>
      </c>
      <c r="J44" s="33">
        <f t="shared" si="1"/>
        <v>2022300</v>
      </c>
    </row>
    <row r="45" spans="1:10" ht="25.5" customHeight="1" x14ac:dyDescent="0.2">
      <c r="A45" s="37">
        <v>43</v>
      </c>
      <c r="B45" s="18">
        <v>701770</v>
      </c>
      <c r="C45" s="19" t="s">
        <v>278</v>
      </c>
      <c r="D45" s="20"/>
      <c r="E45" s="21">
        <v>15</v>
      </c>
      <c r="F45" s="26">
        <v>10</v>
      </c>
      <c r="G45" s="26">
        <v>5</v>
      </c>
      <c r="H45" s="24">
        <v>0</v>
      </c>
      <c r="I45" s="33">
        <f t="shared" si="0"/>
        <v>11235000</v>
      </c>
      <c r="J45" s="33">
        <f t="shared" si="1"/>
        <v>3370500</v>
      </c>
    </row>
    <row r="46" spans="1:10" ht="25.5" customHeight="1" x14ac:dyDescent="0.2">
      <c r="A46" s="37">
        <v>44</v>
      </c>
      <c r="B46" s="18">
        <v>701775</v>
      </c>
      <c r="C46" s="19" t="s">
        <v>279</v>
      </c>
      <c r="D46" s="20"/>
      <c r="E46" s="21">
        <v>15</v>
      </c>
      <c r="F46" s="26">
        <v>10</v>
      </c>
      <c r="G46" s="26">
        <v>5</v>
      </c>
      <c r="H46" s="24">
        <v>0</v>
      </c>
      <c r="I46" s="33">
        <f t="shared" si="0"/>
        <v>11235000</v>
      </c>
      <c r="J46" s="33">
        <f t="shared" si="1"/>
        <v>3370500</v>
      </c>
    </row>
    <row r="47" spans="1:10" ht="25.5" customHeight="1" x14ac:dyDescent="0.2">
      <c r="A47" s="37">
        <v>45</v>
      </c>
      <c r="B47" s="18">
        <v>701780</v>
      </c>
      <c r="C47" s="19" t="s">
        <v>280</v>
      </c>
      <c r="D47" s="20"/>
      <c r="E47" s="21">
        <v>24</v>
      </c>
      <c r="F47" s="26">
        <v>16</v>
      </c>
      <c r="G47" s="26">
        <v>8</v>
      </c>
      <c r="H47" s="24">
        <v>0</v>
      </c>
      <c r="I47" s="33">
        <f t="shared" si="0"/>
        <v>17976000</v>
      </c>
      <c r="J47" s="33">
        <f t="shared" si="1"/>
        <v>5392800</v>
      </c>
    </row>
    <row r="48" spans="1:10" ht="25.5" customHeight="1" x14ac:dyDescent="0.2">
      <c r="A48" s="37">
        <v>46</v>
      </c>
      <c r="B48" s="18">
        <v>701785</v>
      </c>
      <c r="C48" s="19" t="s">
        <v>281</v>
      </c>
      <c r="D48" s="20"/>
      <c r="E48" s="21">
        <v>10.5</v>
      </c>
      <c r="F48" s="26">
        <v>7</v>
      </c>
      <c r="G48" s="23">
        <v>3.5</v>
      </c>
      <c r="H48" s="24">
        <v>0</v>
      </c>
      <c r="I48" s="33">
        <f t="shared" si="0"/>
        <v>7864500</v>
      </c>
      <c r="J48" s="33">
        <f t="shared" si="1"/>
        <v>2359350</v>
      </c>
    </row>
    <row r="49" spans="1:10" ht="25.5" customHeight="1" x14ac:dyDescent="0.2">
      <c r="A49" s="37">
        <v>47</v>
      </c>
      <c r="B49" s="18">
        <v>701790</v>
      </c>
      <c r="C49" s="19" t="s">
        <v>282</v>
      </c>
      <c r="D49" s="20"/>
      <c r="E49" s="21">
        <v>10.5</v>
      </c>
      <c r="F49" s="26">
        <v>7</v>
      </c>
      <c r="G49" s="23">
        <v>3.5</v>
      </c>
      <c r="H49" s="24">
        <v>0</v>
      </c>
      <c r="I49" s="33">
        <f t="shared" si="0"/>
        <v>7864500</v>
      </c>
      <c r="J49" s="33">
        <f t="shared" si="1"/>
        <v>2359350</v>
      </c>
    </row>
    <row r="50" spans="1:10" ht="25.5" customHeight="1" x14ac:dyDescent="0.2">
      <c r="A50" s="37">
        <v>48</v>
      </c>
      <c r="B50" s="18">
        <v>701800</v>
      </c>
      <c r="C50" s="19" t="s">
        <v>283</v>
      </c>
      <c r="D50" s="20"/>
      <c r="E50" s="21">
        <v>12</v>
      </c>
      <c r="F50" s="26">
        <v>8</v>
      </c>
      <c r="G50" s="26">
        <v>4</v>
      </c>
      <c r="H50" s="24">
        <v>0</v>
      </c>
      <c r="I50" s="33">
        <f t="shared" si="0"/>
        <v>8988000</v>
      </c>
      <c r="J50" s="33">
        <f t="shared" si="1"/>
        <v>2696400</v>
      </c>
    </row>
    <row r="51" spans="1:10" ht="25.5" customHeight="1" x14ac:dyDescent="0.2">
      <c r="A51" s="37">
        <v>49</v>
      </c>
      <c r="B51" s="18">
        <v>701810</v>
      </c>
      <c r="C51" s="19" t="s">
        <v>284</v>
      </c>
      <c r="D51" s="20"/>
      <c r="E51" s="21">
        <v>10.5</v>
      </c>
      <c r="F51" s="26">
        <v>7</v>
      </c>
      <c r="G51" s="23">
        <v>3.5</v>
      </c>
      <c r="H51" s="24">
        <v>0</v>
      </c>
      <c r="I51" s="33">
        <f t="shared" si="0"/>
        <v>7864500</v>
      </c>
      <c r="J51" s="33">
        <f t="shared" si="1"/>
        <v>2359350</v>
      </c>
    </row>
    <row r="52" spans="1:10" ht="25.5" customHeight="1" x14ac:dyDescent="0.2">
      <c r="A52" s="37">
        <v>50</v>
      </c>
      <c r="B52" s="18">
        <v>701825</v>
      </c>
      <c r="C52" s="19" t="s">
        <v>285</v>
      </c>
      <c r="D52" s="20"/>
      <c r="E52" s="21">
        <v>2.5</v>
      </c>
      <c r="F52" s="23">
        <v>1.7</v>
      </c>
      <c r="G52" s="23">
        <v>0.8</v>
      </c>
      <c r="H52" s="24">
        <v>0</v>
      </c>
      <c r="I52" s="33">
        <f t="shared" si="0"/>
        <v>1852950</v>
      </c>
      <c r="J52" s="33">
        <f t="shared" si="1"/>
        <v>555885</v>
      </c>
    </row>
    <row r="53" spans="1:10" ht="25.5" customHeight="1" x14ac:dyDescent="0.2">
      <c r="A53" s="37">
        <v>51</v>
      </c>
      <c r="B53" s="18">
        <v>701826</v>
      </c>
      <c r="C53" s="19" t="s">
        <v>286</v>
      </c>
      <c r="D53" s="20"/>
      <c r="E53" s="21">
        <v>5</v>
      </c>
      <c r="F53" s="23">
        <v>3.4</v>
      </c>
      <c r="G53" s="23">
        <v>1.6</v>
      </c>
      <c r="H53" s="24">
        <v>0</v>
      </c>
      <c r="I53" s="33">
        <f t="shared" si="0"/>
        <v>3705900</v>
      </c>
      <c r="J53" s="33">
        <f t="shared" si="1"/>
        <v>1111770</v>
      </c>
    </row>
    <row r="54" spans="1:10" ht="25.5" customHeight="1" x14ac:dyDescent="0.2">
      <c r="A54" s="37">
        <v>52</v>
      </c>
      <c r="B54" s="18">
        <v>701827</v>
      </c>
      <c r="C54" s="19" t="s">
        <v>287</v>
      </c>
      <c r="D54" s="20"/>
      <c r="E54" s="21">
        <v>9</v>
      </c>
      <c r="F54" s="26">
        <v>6</v>
      </c>
      <c r="G54" s="26">
        <v>3</v>
      </c>
      <c r="H54" s="24">
        <v>0</v>
      </c>
      <c r="I54" s="33">
        <f t="shared" si="0"/>
        <v>6741000</v>
      </c>
      <c r="J54" s="33">
        <f t="shared" si="1"/>
        <v>2022300</v>
      </c>
    </row>
    <row r="55" spans="1:10" ht="25.5" customHeight="1" x14ac:dyDescent="0.2">
      <c r="A55" s="37">
        <v>53</v>
      </c>
      <c r="B55" s="18">
        <v>701880</v>
      </c>
      <c r="C55" s="19" t="s">
        <v>288</v>
      </c>
      <c r="D55" s="20"/>
      <c r="E55" s="21">
        <v>7.5</v>
      </c>
      <c r="F55" s="26">
        <v>5</v>
      </c>
      <c r="G55" s="23">
        <v>2.5</v>
      </c>
      <c r="H55" s="24">
        <v>0</v>
      </c>
      <c r="I55" s="33">
        <f t="shared" si="0"/>
        <v>5617500</v>
      </c>
      <c r="J55" s="33">
        <f t="shared" si="1"/>
        <v>1685250</v>
      </c>
    </row>
    <row r="56" spans="1:10" ht="25.5" customHeight="1" x14ac:dyDescent="0.2">
      <c r="A56" s="37">
        <v>54</v>
      </c>
      <c r="B56" s="18">
        <v>701882</v>
      </c>
      <c r="C56" s="19" t="s">
        <v>289</v>
      </c>
      <c r="D56" s="20"/>
      <c r="E56" s="21">
        <v>9</v>
      </c>
      <c r="F56" s="26">
        <v>6</v>
      </c>
      <c r="G56" s="26">
        <v>3</v>
      </c>
      <c r="H56" s="24">
        <v>0</v>
      </c>
      <c r="I56" s="33">
        <f t="shared" si="0"/>
        <v>6741000</v>
      </c>
      <c r="J56" s="33">
        <f t="shared" si="1"/>
        <v>2022300</v>
      </c>
    </row>
    <row r="57" spans="1:10" ht="36" customHeight="1" x14ac:dyDescent="0.2">
      <c r="A57" s="37">
        <v>55</v>
      </c>
      <c r="B57" s="18">
        <v>701886</v>
      </c>
      <c r="C57" s="19" t="s">
        <v>290</v>
      </c>
      <c r="D57" s="20"/>
      <c r="E57" s="21">
        <v>12</v>
      </c>
      <c r="F57" s="26">
        <v>8</v>
      </c>
      <c r="G57" s="26">
        <v>4</v>
      </c>
      <c r="H57" s="24">
        <v>0</v>
      </c>
      <c r="I57" s="33">
        <f t="shared" si="0"/>
        <v>8988000</v>
      </c>
      <c r="J57" s="33">
        <f t="shared" si="1"/>
        <v>2696400</v>
      </c>
    </row>
    <row r="58" spans="1:10" ht="46.5" customHeight="1" x14ac:dyDescent="0.2">
      <c r="A58" s="37">
        <v>56</v>
      </c>
      <c r="B58" s="18">
        <v>701887</v>
      </c>
      <c r="C58" s="19" t="s">
        <v>291</v>
      </c>
      <c r="D58" s="20"/>
      <c r="E58" s="21">
        <v>19.5</v>
      </c>
      <c r="F58" s="26">
        <v>13</v>
      </c>
      <c r="G58" s="23">
        <v>6.5</v>
      </c>
      <c r="H58" s="24">
        <v>0</v>
      </c>
      <c r="I58" s="33">
        <f t="shared" si="0"/>
        <v>14605500</v>
      </c>
      <c r="J58" s="33">
        <f t="shared" si="1"/>
        <v>4381650</v>
      </c>
    </row>
    <row r="59" spans="1:10" x14ac:dyDescent="0.45">
      <c r="J59" s="76"/>
    </row>
    <row r="60" spans="1:10" x14ac:dyDescent="0.45">
      <c r="J60" s="77"/>
    </row>
  </sheetData>
  <mergeCells count="2">
    <mergeCell ref="J59:J60"/>
    <mergeCell ref="A1:J1"/>
  </mergeCells>
  <pageMargins left="0.25" right="0.25" top="0.75" bottom="0.75" header="0.3" footer="0.3"/>
  <pageSetup scale="9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2C156-CF8C-4C79-99A6-D39967DDD8F7}">
  <sheetPr>
    <pageSetUpPr fitToPage="1"/>
  </sheetPr>
  <dimension ref="A1:I85"/>
  <sheetViews>
    <sheetView rightToLeft="1" topLeftCell="A114" workbookViewId="0">
      <selection activeCell="K9" sqref="K9"/>
    </sheetView>
  </sheetViews>
  <sheetFormatPr defaultRowHeight="19.5" x14ac:dyDescent="0.5"/>
  <cols>
    <col min="1" max="1" width="9.125" style="35"/>
    <col min="2" max="2" width="9.125" style="1"/>
    <col min="3" max="3" width="55.375" style="1" customWidth="1"/>
    <col min="4" max="6" width="0" hidden="1" customWidth="1"/>
    <col min="7" max="7" width="10.875" hidden="1" customWidth="1"/>
    <col min="8" max="9" width="17" style="35" customWidth="1"/>
  </cols>
  <sheetData>
    <row r="1" spans="1:9" ht="32.25" x14ac:dyDescent="0.85">
      <c r="A1" s="71" t="s">
        <v>447</v>
      </c>
      <c r="B1" s="72"/>
      <c r="C1" s="72"/>
      <c r="D1" s="72"/>
      <c r="E1" s="72"/>
      <c r="F1" s="72"/>
      <c r="G1" s="72"/>
      <c r="H1" s="72"/>
      <c r="I1" s="73"/>
    </row>
    <row r="2" spans="1:9" ht="39.75" customHeight="1" x14ac:dyDescent="0.2">
      <c r="A2" s="36" t="s">
        <v>85</v>
      </c>
      <c r="B2" s="16" t="s">
        <v>73</v>
      </c>
      <c r="C2" s="16" t="s">
        <v>75</v>
      </c>
      <c r="D2" s="16" t="s">
        <v>77</v>
      </c>
      <c r="E2" s="16" t="s">
        <v>78</v>
      </c>
      <c r="F2" s="16" t="s">
        <v>79</v>
      </c>
      <c r="G2" s="16" t="s">
        <v>234</v>
      </c>
      <c r="H2" s="36" t="s">
        <v>86</v>
      </c>
      <c r="I2" s="38" t="s">
        <v>441</v>
      </c>
    </row>
    <row r="3" spans="1:9" ht="26.25" customHeight="1" x14ac:dyDescent="0.2">
      <c r="A3" s="36">
        <v>1</v>
      </c>
      <c r="B3" s="27">
        <v>702275</v>
      </c>
      <c r="C3" s="19" t="s">
        <v>292</v>
      </c>
      <c r="D3" s="21">
        <v>11.809999999999999</v>
      </c>
      <c r="E3" s="23">
        <v>3.7</v>
      </c>
      <c r="F3" s="22">
        <v>8.11</v>
      </c>
      <c r="G3" s="24">
        <v>0</v>
      </c>
      <c r="H3" s="33">
        <f>(E3*553500)+(F3*1140000)</f>
        <v>11293350</v>
      </c>
      <c r="I3" s="33">
        <f>H3*0.3</f>
        <v>3388005</v>
      </c>
    </row>
    <row r="4" spans="1:9" ht="26.25" customHeight="1" x14ac:dyDescent="0.2">
      <c r="A4" s="36">
        <v>2</v>
      </c>
      <c r="B4" s="27">
        <v>702475</v>
      </c>
      <c r="C4" s="19" t="s">
        <v>293</v>
      </c>
      <c r="D4" s="21">
        <v>1.7200000000000002</v>
      </c>
      <c r="E4" s="23">
        <v>0.8</v>
      </c>
      <c r="F4" s="22">
        <v>0.92</v>
      </c>
      <c r="G4" s="24">
        <v>0</v>
      </c>
      <c r="H4" s="33">
        <f t="shared" ref="H4:H67" si="0">(E4*553500)+(F4*1140000)</f>
        <v>1491600</v>
      </c>
      <c r="I4" s="33">
        <f t="shared" ref="I4:I67" si="1">H4*0.3</f>
        <v>447480</v>
      </c>
    </row>
    <row r="5" spans="1:9" ht="26.25" customHeight="1" x14ac:dyDescent="0.2">
      <c r="A5" s="36">
        <v>3</v>
      </c>
      <c r="B5" s="27">
        <v>702565</v>
      </c>
      <c r="C5" s="19" t="s">
        <v>294</v>
      </c>
      <c r="D5" s="21">
        <v>6.64</v>
      </c>
      <c r="E5" s="22">
        <v>2.62</v>
      </c>
      <c r="F5" s="22">
        <v>4.0199999999999996</v>
      </c>
      <c r="G5" s="24">
        <v>0</v>
      </c>
      <c r="H5" s="33">
        <f t="shared" si="0"/>
        <v>6032969.9999999991</v>
      </c>
      <c r="I5" s="33">
        <f t="shared" si="1"/>
        <v>1809890.9999999998</v>
      </c>
    </row>
    <row r="6" spans="1:9" ht="26.25" customHeight="1" x14ac:dyDescent="0.2">
      <c r="A6" s="36">
        <v>4</v>
      </c>
      <c r="B6" s="27">
        <v>702570</v>
      </c>
      <c r="C6" s="19" t="s">
        <v>295</v>
      </c>
      <c r="D6" s="21">
        <v>7.59</v>
      </c>
      <c r="E6" s="22">
        <v>3.02</v>
      </c>
      <c r="F6" s="22">
        <v>4.57</v>
      </c>
      <c r="G6" s="24">
        <v>0</v>
      </c>
      <c r="H6" s="33">
        <f t="shared" si="0"/>
        <v>6881370</v>
      </c>
      <c r="I6" s="33">
        <f t="shared" si="1"/>
        <v>2064411</v>
      </c>
    </row>
    <row r="7" spans="1:9" ht="26.25" customHeight="1" x14ac:dyDescent="0.2">
      <c r="A7" s="36">
        <v>5</v>
      </c>
      <c r="B7" s="27">
        <v>702575</v>
      </c>
      <c r="C7" s="19" t="s">
        <v>296</v>
      </c>
      <c r="D7" s="21">
        <v>11.76</v>
      </c>
      <c r="E7" s="22">
        <v>4.87</v>
      </c>
      <c r="F7" s="22">
        <v>6.89</v>
      </c>
      <c r="G7" s="24">
        <v>0</v>
      </c>
      <c r="H7" s="33">
        <f t="shared" si="0"/>
        <v>10550145</v>
      </c>
      <c r="I7" s="33">
        <f t="shared" si="1"/>
        <v>3165043.5</v>
      </c>
    </row>
    <row r="8" spans="1:9" ht="26.25" customHeight="1" x14ac:dyDescent="0.2">
      <c r="A8" s="36">
        <v>6</v>
      </c>
      <c r="B8" s="27">
        <v>702580</v>
      </c>
      <c r="C8" s="19" t="s">
        <v>297</v>
      </c>
      <c r="D8" s="21">
        <v>11.2</v>
      </c>
      <c r="E8" s="22">
        <v>4.3099999999999996</v>
      </c>
      <c r="F8" s="22">
        <v>6.89</v>
      </c>
      <c r="G8" s="24">
        <v>0</v>
      </c>
      <c r="H8" s="33">
        <f t="shared" si="0"/>
        <v>10240185</v>
      </c>
      <c r="I8" s="33">
        <f t="shared" si="1"/>
        <v>3072055.5</v>
      </c>
    </row>
    <row r="9" spans="1:9" ht="26.25" customHeight="1" x14ac:dyDescent="0.2">
      <c r="A9" s="36">
        <v>7</v>
      </c>
      <c r="B9" s="27">
        <v>702585</v>
      </c>
      <c r="C9" s="19" t="s">
        <v>298</v>
      </c>
      <c r="D9" s="21">
        <v>12.77</v>
      </c>
      <c r="E9" s="22">
        <v>4.91</v>
      </c>
      <c r="F9" s="22">
        <v>7.86</v>
      </c>
      <c r="G9" s="24">
        <v>0</v>
      </c>
      <c r="H9" s="33">
        <f t="shared" si="0"/>
        <v>11678085</v>
      </c>
      <c r="I9" s="33">
        <f t="shared" si="1"/>
        <v>3503425.5</v>
      </c>
    </row>
    <row r="10" spans="1:9" ht="26.25" customHeight="1" x14ac:dyDescent="0.2">
      <c r="A10" s="36">
        <v>8</v>
      </c>
      <c r="B10" s="27">
        <v>702590</v>
      </c>
      <c r="C10" s="19" t="s">
        <v>299</v>
      </c>
      <c r="D10" s="21">
        <v>19.18</v>
      </c>
      <c r="E10" s="22">
        <v>7.38</v>
      </c>
      <c r="F10" s="22">
        <v>11.8</v>
      </c>
      <c r="G10" s="24">
        <v>0</v>
      </c>
      <c r="H10" s="33">
        <f t="shared" si="0"/>
        <v>17536830</v>
      </c>
      <c r="I10" s="33">
        <f t="shared" si="1"/>
        <v>5261049</v>
      </c>
    </row>
    <row r="11" spans="1:9" ht="26.25" customHeight="1" x14ac:dyDescent="0.2">
      <c r="A11" s="36">
        <v>9</v>
      </c>
      <c r="B11" s="27">
        <v>702595</v>
      </c>
      <c r="C11" s="19" t="s">
        <v>300</v>
      </c>
      <c r="D11" s="21">
        <v>11.2</v>
      </c>
      <c r="E11" s="22">
        <v>4.3099999999999996</v>
      </c>
      <c r="F11" s="22">
        <v>6.89</v>
      </c>
      <c r="G11" s="24">
        <v>0</v>
      </c>
      <c r="H11" s="33">
        <f t="shared" si="0"/>
        <v>10240185</v>
      </c>
      <c r="I11" s="33">
        <f t="shared" si="1"/>
        <v>3072055.5</v>
      </c>
    </row>
    <row r="12" spans="1:9" ht="26.25" customHeight="1" x14ac:dyDescent="0.2">
      <c r="A12" s="36">
        <v>10</v>
      </c>
      <c r="B12" s="27">
        <v>702610</v>
      </c>
      <c r="C12" s="19" t="s">
        <v>301</v>
      </c>
      <c r="D12" s="21">
        <v>6.83</v>
      </c>
      <c r="E12" s="22">
        <v>2.83</v>
      </c>
      <c r="F12" s="26">
        <v>4</v>
      </c>
      <c r="G12" s="24">
        <v>0</v>
      </c>
      <c r="H12" s="33">
        <f t="shared" si="0"/>
        <v>6126405</v>
      </c>
      <c r="I12" s="33">
        <f t="shared" si="1"/>
        <v>1837921.5</v>
      </c>
    </row>
    <row r="13" spans="1:9" ht="26.25" customHeight="1" x14ac:dyDescent="0.2">
      <c r="A13" s="36">
        <v>11</v>
      </c>
      <c r="B13" s="27">
        <v>702615</v>
      </c>
      <c r="C13" s="19" t="s">
        <v>302</v>
      </c>
      <c r="D13" s="21">
        <v>6.64</v>
      </c>
      <c r="E13" s="22">
        <v>2.62</v>
      </c>
      <c r="F13" s="22">
        <v>4.0199999999999996</v>
      </c>
      <c r="G13" s="24">
        <v>0</v>
      </c>
      <c r="H13" s="33">
        <f t="shared" si="0"/>
        <v>6032969.9999999991</v>
      </c>
      <c r="I13" s="33">
        <f t="shared" si="1"/>
        <v>1809890.9999999998</v>
      </c>
    </row>
    <row r="14" spans="1:9" ht="26.25" customHeight="1" x14ac:dyDescent="0.2">
      <c r="A14" s="36">
        <v>12</v>
      </c>
      <c r="B14" s="27">
        <v>702620</v>
      </c>
      <c r="C14" s="19" t="s">
        <v>303</v>
      </c>
      <c r="D14" s="21">
        <v>6.64</v>
      </c>
      <c r="E14" s="22">
        <v>2.62</v>
      </c>
      <c r="F14" s="22">
        <v>4.0199999999999996</v>
      </c>
      <c r="G14" s="24">
        <v>0</v>
      </c>
      <c r="H14" s="33">
        <f t="shared" si="0"/>
        <v>6032969.9999999991</v>
      </c>
      <c r="I14" s="33">
        <f t="shared" si="1"/>
        <v>1809890.9999999998</v>
      </c>
    </row>
    <row r="15" spans="1:9" ht="26.25" customHeight="1" x14ac:dyDescent="0.2">
      <c r="A15" s="36">
        <v>13</v>
      </c>
      <c r="B15" s="27">
        <v>702630</v>
      </c>
      <c r="C15" s="19" t="s">
        <v>304</v>
      </c>
      <c r="D15" s="21">
        <v>6.67</v>
      </c>
      <c r="E15" s="22">
        <v>2.65</v>
      </c>
      <c r="F15" s="22">
        <v>4.0199999999999996</v>
      </c>
      <c r="G15" s="24">
        <v>0</v>
      </c>
      <c r="H15" s="33">
        <f t="shared" si="0"/>
        <v>6049574.9999999991</v>
      </c>
      <c r="I15" s="33">
        <f t="shared" si="1"/>
        <v>1814872.4999999998</v>
      </c>
    </row>
    <row r="16" spans="1:9" ht="26.25" customHeight="1" x14ac:dyDescent="0.2">
      <c r="A16" s="36">
        <v>14</v>
      </c>
      <c r="B16" s="27">
        <v>702635</v>
      </c>
      <c r="C16" s="19" t="s">
        <v>305</v>
      </c>
      <c r="D16" s="21">
        <v>10.87</v>
      </c>
      <c r="E16" s="22">
        <v>3.98</v>
      </c>
      <c r="F16" s="22">
        <v>6.89</v>
      </c>
      <c r="G16" s="24">
        <v>0</v>
      </c>
      <c r="H16" s="33">
        <f t="shared" si="0"/>
        <v>10057530</v>
      </c>
      <c r="I16" s="33">
        <f t="shared" si="1"/>
        <v>3017259</v>
      </c>
    </row>
    <row r="17" spans="1:9" ht="26.25" customHeight="1" x14ac:dyDescent="0.2">
      <c r="A17" s="36">
        <v>15</v>
      </c>
      <c r="B17" s="27">
        <v>702640</v>
      </c>
      <c r="C17" s="19" t="s">
        <v>306</v>
      </c>
      <c r="D17" s="21">
        <v>7.57</v>
      </c>
      <c r="E17" s="22">
        <v>2.99</v>
      </c>
      <c r="F17" s="22">
        <v>4.58</v>
      </c>
      <c r="G17" s="24">
        <v>0</v>
      </c>
      <c r="H17" s="33">
        <f t="shared" si="0"/>
        <v>6876165</v>
      </c>
      <c r="I17" s="33">
        <f t="shared" si="1"/>
        <v>2062849.5</v>
      </c>
    </row>
    <row r="18" spans="1:9" ht="26.25" customHeight="1" x14ac:dyDescent="0.2">
      <c r="A18" s="36">
        <v>16</v>
      </c>
      <c r="B18" s="27">
        <v>702645</v>
      </c>
      <c r="C18" s="19" t="s">
        <v>307</v>
      </c>
      <c r="D18" s="21">
        <v>11.39</v>
      </c>
      <c r="E18" s="23">
        <v>4.5</v>
      </c>
      <c r="F18" s="22">
        <v>6.89</v>
      </c>
      <c r="G18" s="24">
        <v>0</v>
      </c>
      <c r="H18" s="33">
        <f t="shared" si="0"/>
        <v>10345350</v>
      </c>
      <c r="I18" s="33">
        <f t="shared" si="1"/>
        <v>3103605</v>
      </c>
    </row>
    <row r="19" spans="1:9" ht="26.25" customHeight="1" x14ac:dyDescent="0.2">
      <c r="A19" s="36">
        <v>17</v>
      </c>
      <c r="B19" s="27">
        <v>702650</v>
      </c>
      <c r="C19" s="19" t="s">
        <v>308</v>
      </c>
      <c r="D19" s="21">
        <v>11.75</v>
      </c>
      <c r="E19" s="22">
        <v>4.75</v>
      </c>
      <c r="F19" s="26">
        <v>7</v>
      </c>
      <c r="G19" s="24">
        <v>0</v>
      </c>
      <c r="H19" s="33">
        <f t="shared" si="0"/>
        <v>10609125</v>
      </c>
      <c r="I19" s="33">
        <f t="shared" si="1"/>
        <v>3182737.5</v>
      </c>
    </row>
    <row r="20" spans="1:9" ht="26.25" customHeight="1" x14ac:dyDescent="0.2">
      <c r="A20" s="36">
        <v>18</v>
      </c>
      <c r="B20" s="27">
        <v>702655</v>
      </c>
      <c r="C20" s="19" t="s">
        <v>309</v>
      </c>
      <c r="D20" s="21">
        <v>12.77</v>
      </c>
      <c r="E20" s="22">
        <v>4.91</v>
      </c>
      <c r="F20" s="22">
        <v>7.86</v>
      </c>
      <c r="G20" s="24">
        <v>0</v>
      </c>
      <c r="H20" s="33">
        <f t="shared" si="0"/>
        <v>11678085</v>
      </c>
      <c r="I20" s="33">
        <f t="shared" si="1"/>
        <v>3503425.5</v>
      </c>
    </row>
    <row r="21" spans="1:9" ht="26.25" customHeight="1" x14ac:dyDescent="0.2">
      <c r="A21" s="36">
        <v>19</v>
      </c>
      <c r="B21" s="27">
        <v>702660</v>
      </c>
      <c r="C21" s="19" t="s">
        <v>310</v>
      </c>
      <c r="D21" s="21">
        <v>19.200000000000003</v>
      </c>
      <c r="E21" s="23">
        <v>7.4</v>
      </c>
      <c r="F21" s="23">
        <v>11.8</v>
      </c>
      <c r="G21" s="24">
        <v>0</v>
      </c>
      <c r="H21" s="33">
        <f t="shared" si="0"/>
        <v>17547900</v>
      </c>
      <c r="I21" s="33">
        <f t="shared" si="1"/>
        <v>5264370</v>
      </c>
    </row>
    <row r="22" spans="1:9" ht="26.25" customHeight="1" x14ac:dyDescent="0.2">
      <c r="A22" s="36">
        <v>20</v>
      </c>
      <c r="B22" s="27">
        <v>702670</v>
      </c>
      <c r="C22" s="19" t="s">
        <v>311</v>
      </c>
      <c r="D22" s="21">
        <v>5.33</v>
      </c>
      <c r="E22" s="22">
        <v>2.27</v>
      </c>
      <c r="F22" s="22">
        <v>3.06</v>
      </c>
      <c r="G22" s="24">
        <v>0</v>
      </c>
      <c r="H22" s="33">
        <f t="shared" si="0"/>
        <v>4744845</v>
      </c>
      <c r="I22" s="33">
        <f t="shared" si="1"/>
        <v>1423453.5</v>
      </c>
    </row>
    <row r="23" spans="1:9" ht="26.25" customHeight="1" x14ac:dyDescent="0.2">
      <c r="A23" s="36">
        <v>21</v>
      </c>
      <c r="B23" s="27">
        <v>702675</v>
      </c>
      <c r="C23" s="19" t="s">
        <v>312</v>
      </c>
      <c r="D23" s="21">
        <v>6.14</v>
      </c>
      <c r="E23" s="22">
        <v>2.34</v>
      </c>
      <c r="F23" s="23">
        <v>3.8</v>
      </c>
      <c r="G23" s="24">
        <v>0</v>
      </c>
      <c r="H23" s="33">
        <f t="shared" si="0"/>
        <v>5627190</v>
      </c>
      <c r="I23" s="33">
        <f t="shared" si="1"/>
        <v>1688157</v>
      </c>
    </row>
    <row r="24" spans="1:9" ht="26.25" customHeight="1" x14ac:dyDescent="0.2">
      <c r="A24" s="36">
        <v>22</v>
      </c>
      <c r="B24" s="27">
        <v>702680</v>
      </c>
      <c r="C24" s="19" t="s">
        <v>313</v>
      </c>
      <c r="D24" s="21">
        <v>9.16</v>
      </c>
      <c r="E24" s="22">
        <v>3.68</v>
      </c>
      <c r="F24" s="22">
        <v>5.48</v>
      </c>
      <c r="G24" s="24">
        <v>0</v>
      </c>
      <c r="H24" s="33">
        <f t="shared" si="0"/>
        <v>8284080.0000000009</v>
      </c>
      <c r="I24" s="33">
        <f t="shared" si="1"/>
        <v>2485224</v>
      </c>
    </row>
    <row r="25" spans="1:9" ht="26.25" customHeight="1" x14ac:dyDescent="0.2">
      <c r="A25" s="36">
        <v>23</v>
      </c>
      <c r="B25" s="27">
        <v>702685</v>
      </c>
      <c r="C25" s="19" t="s">
        <v>314</v>
      </c>
      <c r="D25" s="21">
        <v>7.84</v>
      </c>
      <c r="E25" s="22">
        <v>2.94</v>
      </c>
      <c r="F25" s="23">
        <v>4.9000000000000004</v>
      </c>
      <c r="G25" s="24">
        <v>0</v>
      </c>
      <c r="H25" s="33">
        <f t="shared" si="0"/>
        <v>7213290</v>
      </c>
      <c r="I25" s="33">
        <f t="shared" si="1"/>
        <v>2163987</v>
      </c>
    </row>
    <row r="26" spans="1:9" ht="26.25" customHeight="1" x14ac:dyDescent="0.2">
      <c r="A26" s="36">
        <v>24</v>
      </c>
      <c r="B26" s="27">
        <v>702690</v>
      </c>
      <c r="C26" s="19" t="s">
        <v>315</v>
      </c>
      <c r="D26" s="21">
        <v>8.34</v>
      </c>
      <c r="E26" s="22">
        <v>3.11</v>
      </c>
      <c r="F26" s="22">
        <v>5.23</v>
      </c>
      <c r="G26" s="24">
        <v>0</v>
      </c>
      <c r="H26" s="33">
        <f t="shared" si="0"/>
        <v>7683585.0000000009</v>
      </c>
      <c r="I26" s="33">
        <f t="shared" si="1"/>
        <v>2305075.5</v>
      </c>
    </row>
    <row r="27" spans="1:9" ht="26.25" customHeight="1" x14ac:dyDescent="0.2">
      <c r="A27" s="36">
        <v>25</v>
      </c>
      <c r="B27" s="27">
        <v>702695</v>
      </c>
      <c r="C27" s="19" t="s">
        <v>316</v>
      </c>
      <c r="D27" s="21">
        <v>13</v>
      </c>
      <c r="E27" s="26">
        <v>5</v>
      </c>
      <c r="F27" s="26">
        <v>8</v>
      </c>
      <c r="G27" s="24">
        <v>0</v>
      </c>
      <c r="H27" s="33">
        <f t="shared" si="0"/>
        <v>11887500</v>
      </c>
      <c r="I27" s="33">
        <f t="shared" si="1"/>
        <v>3566250</v>
      </c>
    </row>
    <row r="28" spans="1:9" ht="26.25" customHeight="1" x14ac:dyDescent="0.2">
      <c r="A28" s="36">
        <v>26</v>
      </c>
      <c r="B28" s="27">
        <v>702710</v>
      </c>
      <c r="C28" s="19" t="s">
        <v>317</v>
      </c>
      <c r="D28" s="21">
        <v>4.5999999999999996</v>
      </c>
      <c r="E28" s="22">
        <v>1.34</v>
      </c>
      <c r="F28" s="22">
        <v>3.26</v>
      </c>
      <c r="G28" s="24">
        <v>0</v>
      </c>
      <c r="H28" s="33">
        <f t="shared" si="0"/>
        <v>4458090</v>
      </c>
      <c r="I28" s="33">
        <f t="shared" si="1"/>
        <v>1337427</v>
      </c>
    </row>
    <row r="29" spans="1:9" ht="26.25" customHeight="1" x14ac:dyDescent="0.2">
      <c r="A29" s="36">
        <v>27</v>
      </c>
      <c r="B29" s="27">
        <v>702715</v>
      </c>
      <c r="C29" s="19" t="s">
        <v>318</v>
      </c>
      <c r="D29" s="21">
        <v>4.93</v>
      </c>
      <c r="E29" s="22">
        <v>1.43</v>
      </c>
      <c r="F29" s="23">
        <v>3.5</v>
      </c>
      <c r="G29" s="24">
        <v>0</v>
      </c>
      <c r="H29" s="33">
        <f t="shared" si="0"/>
        <v>4781505</v>
      </c>
      <c r="I29" s="33">
        <f t="shared" si="1"/>
        <v>1434451.5</v>
      </c>
    </row>
    <row r="30" spans="1:9" ht="26.25" customHeight="1" x14ac:dyDescent="0.2">
      <c r="A30" s="36">
        <v>28</v>
      </c>
      <c r="B30" s="27">
        <v>702720</v>
      </c>
      <c r="C30" s="19" t="s">
        <v>319</v>
      </c>
      <c r="D30" s="21">
        <v>7.3900000000000006</v>
      </c>
      <c r="E30" s="22">
        <v>2.15</v>
      </c>
      <c r="F30" s="22">
        <v>5.24</v>
      </c>
      <c r="G30" s="24">
        <v>0</v>
      </c>
      <c r="H30" s="33">
        <f t="shared" si="0"/>
        <v>7163625</v>
      </c>
      <c r="I30" s="33">
        <f t="shared" si="1"/>
        <v>2149087.5</v>
      </c>
    </row>
    <row r="31" spans="1:9" ht="26.25" customHeight="1" x14ac:dyDescent="0.2">
      <c r="A31" s="36">
        <v>29</v>
      </c>
      <c r="B31" s="27">
        <v>702725</v>
      </c>
      <c r="C31" s="19" t="s">
        <v>320</v>
      </c>
      <c r="D31" s="21">
        <v>7.66</v>
      </c>
      <c r="E31" s="22">
        <v>2.23</v>
      </c>
      <c r="F31" s="22">
        <v>5.43</v>
      </c>
      <c r="G31" s="24">
        <v>0</v>
      </c>
      <c r="H31" s="33">
        <f t="shared" si="0"/>
        <v>7424505</v>
      </c>
      <c r="I31" s="33">
        <f t="shared" si="1"/>
        <v>2227351.5</v>
      </c>
    </row>
    <row r="32" spans="1:9" ht="26.25" customHeight="1" x14ac:dyDescent="0.2">
      <c r="A32" s="36">
        <v>30</v>
      </c>
      <c r="B32" s="27">
        <v>702735</v>
      </c>
      <c r="C32" s="19" t="s">
        <v>321</v>
      </c>
      <c r="D32" s="21">
        <v>8.5</v>
      </c>
      <c r="E32" s="26">
        <v>3</v>
      </c>
      <c r="F32" s="23">
        <v>5.5</v>
      </c>
      <c r="G32" s="24">
        <v>0</v>
      </c>
      <c r="H32" s="33">
        <f t="shared" si="0"/>
        <v>7930500</v>
      </c>
      <c r="I32" s="33">
        <f t="shared" si="1"/>
        <v>2379150</v>
      </c>
    </row>
    <row r="33" spans="1:9" ht="26.25" customHeight="1" x14ac:dyDescent="0.2">
      <c r="A33" s="36">
        <v>31</v>
      </c>
      <c r="B33" s="27">
        <v>702740</v>
      </c>
      <c r="C33" s="19" t="s">
        <v>322</v>
      </c>
      <c r="D33" s="21">
        <v>11.64</v>
      </c>
      <c r="E33" s="22">
        <v>3.38</v>
      </c>
      <c r="F33" s="22">
        <v>8.26</v>
      </c>
      <c r="G33" s="24">
        <v>0</v>
      </c>
      <c r="H33" s="33">
        <f t="shared" si="0"/>
        <v>11287230</v>
      </c>
      <c r="I33" s="33">
        <f t="shared" si="1"/>
        <v>3386169</v>
      </c>
    </row>
    <row r="34" spans="1:9" ht="26.25" customHeight="1" x14ac:dyDescent="0.2">
      <c r="A34" s="36">
        <v>32</v>
      </c>
      <c r="B34" s="27">
        <v>702760</v>
      </c>
      <c r="C34" s="19" t="s">
        <v>323</v>
      </c>
      <c r="D34" s="21">
        <v>9.1999999999999993</v>
      </c>
      <c r="E34" s="22">
        <v>2.67</v>
      </c>
      <c r="F34" s="22">
        <v>6.53</v>
      </c>
      <c r="G34" s="24">
        <v>0</v>
      </c>
      <c r="H34" s="33">
        <f t="shared" si="0"/>
        <v>8922045</v>
      </c>
      <c r="I34" s="33">
        <f t="shared" si="1"/>
        <v>2676613.5</v>
      </c>
    </row>
    <row r="35" spans="1:9" ht="26.25" customHeight="1" x14ac:dyDescent="0.2">
      <c r="A35" s="36">
        <v>33</v>
      </c>
      <c r="B35" s="27">
        <v>702765</v>
      </c>
      <c r="C35" s="19" t="s">
        <v>440</v>
      </c>
      <c r="D35" s="21">
        <v>10.879999999999999</v>
      </c>
      <c r="E35" s="22">
        <v>3.16</v>
      </c>
      <c r="F35" s="22">
        <v>7.72</v>
      </c>
      <c r="G35" s="24">
        <v>0</v>
      </c>
      <c r="H35" s="33">
        <f t="shared" si="0"/>
        <v>10549860</v>
      </c>
      <c r="I35" s="33">
        <f t="shared" si="1"/>
        <v>3164958</v>
      </c>
    </row>
    <row r="36" spans="1:9" ht="26.25" customHeight="1" x14ac:dyDescent="0.2">
      <c r="A36" s="36">
        <v>34</v>
      </c>
      <c r="B36" s="27">
        <v>702775</v>
      </c>
      <c r="C36" s="19" t="s">
        <v>324</v>
      </c>
      <c r="D36" s="21">
        <v>6.29</v>
      </c>
      <c r="E36" s="22">
        <v>1.83</v>
      </c>
      <c r="F36" s="22">
        <v>4.46</v>
      </c>
      <c r="G36" s="24">
        <v>0</v>
      </c>
      <c r="H36" s="33">
        <f t="shared" si="0"/>
        <v>6097305</v>
      </c>
      <c r="I36" s="33">
        <f t="shared" si="1"/>
        <v>1829191.5</v>
      </c>
    </row>
    <row r="37" spans="1:9" ht="26.25" customHeight="1" x14ac:dyDescent="0.2">
      <c r="A37" s="36">
        <v>35</v>
      </c>
      <c r="B37" s="27">
        <v>702780</v>
      </c>
      <c r="C37" s="19" t="s">
        <v>325</v>
      </c>
      <c r="D37" s="21">
        <v>6.91</v>
      </c>
      <c r="E37" s="22">
        <v>2.0099999999999998</v>
      </c>
      <c r="F37" s="23">
        <v>4.9000000000000004</v>
      </c>
      <c r="G37" s="24">
        <v>0</v>
      </c>
      <c r="H37" s="33">
        <f t="shared" si="0"/>
        <v>6698535</v>
      </c>
      <c r="I37" s="33">
        <f t="shared" si="1"/>
        <v>2009560.5</v>
      </c>
    </row>
    <row r="38" spans="1:9" ht="26.25" customHeight="1" x14ac:dyDescent="0.2">
      <c r="A38" s="36">
        <v>36</v>
      </c>
      <c r="B38" s="27">
        <v>702785</v>
      </c>
      <c r="C38" s="19" t="s">
        <v>326</v>
      </c>
      <c r="D38" s="21">
        <v>10.5</v>
      </c>
      <c r="E38" s="26">
        <v>3</v>
      </c>
      <c r="F38" s="23">
        <v>7.5</v>
      </c>
      <c r="G38" s="24">
        <v>0</v>
      </c>
      <c r="H38" s="33">
        <f t="shared" si="0"/>
        <v>10210500</v>
      </c>
      <c r="I38" s="33">
        <f t="shared" si="1"/>
        <v>3063150</v>
      </c>
    </row>
    <row r="39" spans="1:9" ht="26.25" customHeight="1" x14ac:dyDescent="0.2">
      <c r="A39" s="36">
        <v>37</v>
      </c>
      <c r="B39" s="27">
        <v>702800</v>
      </c>
      <c r="C39" s="19" t="s">
        <v>327</v>
      </c>
      <c r="D39" s="21">
        <v>5.0599999999999996</v>
      </c>
      <c r="E39" s="22">
        <v>1.47</v>
      </c>
      <c r="F39" s="22">
        <v>3.59</v>
      </c>
      <c r="G39" s="24">
        <v>0</v>
      </c>
      <c r="H39" s="33">
        <f t="shared" si="0"/>
        <v>4906245</v>
      </c>
      <c r="I39" s="33">
        <f t="shared" si="1"/>
        <v>1471873.5</v>
      </c>
    </row>
    <row r="40" spans="1:9" ht="26.25" customHeight="1" x14ac:dyDescent="0.2">
      <c r="A40" s="36">
        <v>38</v>
      </c>
      <c r="B40" s="27">
        <v>702805</v>
      </c>
      <c r="C40" s="19" t="s">
        <v>328</v>
      </c>
      <c r="D40" s="21">
        <v>7.7</v>
      </c>
      <c r="E40" s="23">
        <v>2.2999999999999998</v>
      </c>
      <c r="F40" s="23">
        <v>5.4</v>
      </c>
      <c r="G40" s="24">
        <v>0</v>
      </c>
      <c r="H40" s="33">
        <f t="shared" si="0"/>
        <v>7429050</v>
      </c>
      <c r="I40" s="33">
        <f t="shared" si="1"/>
        <v>2228715</v>
      </c>
    </row>
    <row r="41" spans="1:9" ht="26.25" customHeight="1" x14ac:dyDescent="0.2">
      <c r="A41" s="36">
        <v>39</v>
      </c>
      <c r="B41" s="27">
        <v>702810</v>
      </c>
      <c r="C41" s="19" t="s">
        <v>329</v>
      </c>
      <c r="D41" s="21">
        <v>6.91</v>
      </c>
      <c r="E41" s="22">
        <v>2.0099999999999998</v>
      </c>
      <c r="F41" s="23">
        <v>4.9000000000000004</v>
      </c>
      <c r="G41" s="24">
        <v>0</v>
      </c>
      <c r="H41" s="33">
        <f t="shared" si="0"/>
        <v>6698535</v>
      </c>
      <c r="I41" s="33">
        <f t="shared" si="1"/>
        <v>2009560.5</v>
      </c>
    </row>
    <row r="42" spans="1:9" ht="26.25" customHeight="1" x14ac:dyDescent="0.2">
      <c r="A42" s="36">
        <v>40</v>
      </c>
      <c r="B42" s="27">
        <v>702815</v>
      </c>
      <c r="C42" s="19" t="s">
        <v>330</v>
      </c>
      <c r="D42" s="21">
        <v>6.58</v>
      </c>
      <c r="E42" s="22">
        <v>2.08</v>
      </c>
      <c r="F42" s="23">
        <v>4.5</v>
      </c>
      <c r="G42" s="24">
        <v>0</v>
      </c>
      <c r="H42" s="33">
        <f t="shared" si="0"/>
        <v>6281280</v>
      </c>
      <c r="I42" s="33">
        <f t="shared" si="1"/>
        <v>1884384</v>
      </c>
    </row>
    <row r="43" spans="1:9" ht="26.25" customHeight="1" x14ac:dyDescent="0.2">
      <c r="A43" s="36">
        <v>41</v>
      </c>
      <c r="B43" s="27">
        <v>702819</v>
      </c>
      <c r="C43" s="19" t="s">
        <v>331</v>
      </c>
      <c r="D43" s="21">
        <v>7.61</v>
      </c>
      <c r="E43" s="22">
        <v>2.21</v>
      </c>
      <c r="F43" s="23">
        <v>5.4</v>
      </c>
      <c r="G43" s="24">
        <v>0</v>
      </c>
      <c r="H43" s="33">
        <f t="shared" si="0"/>
        <v>7379235</v>
      </c>
      <c r="I43" s="33">
        <f t="shared" si="1"/>
        <v>2213770.5</v>
      </c>
    </row>
    <row r="44" spans="1:9" ht="26.25" customHeight="1" x14ac:dyDescent="0.2">
      <c r="A44" s="36">
        <v>42</v>
      </c>
      <c r="B44" s="27">
        <v>702820</v>
      </c>
      <c r="C44" s="19" t="s">
        <v>332</v>
      </c>
      <c r="D44" s="21">
        <v>7.17</v>
      </c>
      <c r="E44" s="22">
        <v>2.27</v>
      </c>
      <c r="F44" s="23">
        <v>4.9000000000000004</v>
      </c>
      <c r="G44" s="24">
        <v>0</v>
      </c>
      <c r="H44" s="33">
        <f t="shared" si="0"/>
        <v>6842445</v>
      </c>
      <c r="I44" s="33">
        <f t="shared" si="1"/>
        <v>2052733.5</v>
      </c>
    </row>
    <row r="45" spans="1:9" ht="26.25" customHeight="1" x14ac:dyDescent="0.2">
      <c r="A45" s="36">
        <v>43</v>
      </c>
      <c r="B45" s="27">
        <v>702825</v>
      </c>
      <c r="C45" s="19" t="s">
        <v>333</v>
      </c>
      <c r="D45" s="21">
        <v>10.59</v>
      </c>
      <c r="E45" s="22">
        <v>3.08</v>
      </c>
      <c r="F45" s="22">
        <v>7.51</v>
      </c>
      <c r="G45" s="24">
        <v>0</v>
      </c>
      <c r="H45" s="33">
        <f t="shared" si="0"/>
        <v>10266180</v>
      </c>
      <c r="I45" s="33">
        <f t="shared" si="1"/>
        <v>3079854</v>
      </c>
    </row>
    <row r="46" spans="1:9" ht="26.25" customHeight="1" x14ac:dyDescent="0.2">
      <c r="A46" s="36">
        <v>44</v>
      </c>
      <c r="B46" s="27">
        <v>702855</v>
      </c>
      <c r="C46" s="19" t="s">
        <v>334</v>
      </c>
      <c r="D46" s="21">
        <v>7.66</v>
      </c>
      <c r="E46" s="22">
        <v>2.23</v>
      </c>
      <c r="F46" s="22">
        <v>5.43</v>
      </c>
      <c r="G46" s="24">
        <v>0</v>
      </c>
      <c r="H46" s="33">
        <f t="shared" si="0"/>
        <v>7424505</v>
      </c>
      <c r="I46" s="33">
        <f t="shared" si="1"/>
        <v>2227351.5</v>
      </c>
    </row>
    <row r="47" spans="1:9" ht="26.25" customHeight="1" x14ac:dyDescent="0.2">
      <c r="A47" s="36">
        <v>45</v>
      </c>
      <c r="B47" s="27">
        <v>702860</v>
      </c>
      <c r="C47" s="19" t="s">
        <v>335</v>
      </c>
      <c r="D47" s="21">
        <v>7.370000000000001</v>
      </c>
      <c r="E47" s="22">
        <v>2.14</v>
      </c>
      <c r="F47" s="22">
        <v>5.23</v>
      </c>
      <c r="G47" s="24">
        <v>0</v>
      </c>
      <c r="H47" s="33">
        <f t="shared" si="0"/>
        <v>7146690.0000000009</v>
      </c>
      <c r="I47" s="33">
        <f t="shared" si="1"/>
        <v>2144007</v>
      </c>
    </row>
    <row r="48" spans="1:9" ht="26.25" customHeight="1" x14ac:dyDescent="0.2">
      <c r="A48" s="36">
        <v>46</v>
      </c>
      <c r="B48" s="27">
        <v>702865</v>
      </c>
      <c r="C48" s="19" t="s">
        <v>336</v>
      </c>
      <c r="D48" s="21">
        <v>12.02</v>
      </c>
      <c r="E48" s="22">
        <v>3.49</v>
      </c>
      <c r="F48" s="22">
        <v>8.5299999999999994</v>
      </c>
      <c r="G48" s="24">
        <v>0</v>
      </c>
      <c r="H48" s="33">
        <f t="shared" si="0"/>
        <v>11655915</v>
      </c>
      <c r="I48" s="33">
        <f t="shared" si="1"/>
        <v>3496774.5</v>
      </c>
    </row>
    <row r="49" spans="1:9" ht="26.25" customHeight="1" x14ac:dyDescent="0.2">
      <c r="A49" s="36">
        <v>47</v>
      </c>
      <c r="B49" s="27">
        <v>702870</v>
      </c>
      <c r="C49" s="19" t="s">
        <v>337</v>
      </c>
      <c r="D49" s="21">
        <v>11.14</v>
      </c>
      <c r="E49" s="22">
        <v>3.53</v>
      </c>
      <c r="F49" s="22">
        <v>7.61</v>
      </c>
      <c r="G49" s="24">
        <v>0</v>
      </c>
      <c r="H49" s="33">
        <f t="shared" si="0"/>
        <v>10629255</v>
      </c>
      <c r="I49" s="33">
        <f t="shared" si="1"/>
        <v>3188776.5</v>
      </c>
    </row>
    <row r="50" spans="1:9" ht="26.25" customHeight="1" x14ac:dyDescent="0.2">
      <c r="A50" s="36">
        <v>48</v>
      </c>
      <c r="B50" s="27">
        <v>702875</v>
      </c>
      <c r="C50" s="19" t="s">
        <v>338</v>
      </c>
      <c r="D50" s="21">
        <v>11.780000000000001</v>
      </c>
      <c r="E50" s="22">
        <v>3.73</v>
      </c>
      <c r="F50" s="22">
        <v>8.0500000000000007</v>
      </c>
      <c r="G50" s="24">
        <v>0</v>
      </c>
      <c r="H50" s="33">
        <f t="shared" si="0"/>
        <v>11241555</v>
      </c>
      <c r="I50" s="33">
        <f t="shared" si="1"/>
        <v>3372466.5</v>
      </c>
    </row>
    <row r="51" spans="1:9" ht="26.25" customHeight="1" x14ac:dyDescent="0.2">
      <c r="A51" s="36">
        <v>49</v>
      </c>
      <c r="B51" s="27">
        <v>702876</v>
      </c>
      <c r="C51" s="19" t="s">
        <v>339</v>
      </c>
      <c r="D51" s="21">
        <v>11.350000000000001</v>
      </c>
      <c r="E51" s="23">
        <v>3.3</v>
      </c>
      <c r="F51" s="22">
        <v>8.0500000000000007</v>
      </c>
      <c r="G51" s="24">
        <v>0</v>
      </c>
      <c r="H51" s="33">
        <f t="shared" si="0"/>
        <v>11003550</v>
      </c>
      <c r="I51" s="33">
        <f t="shared" si="1"/>
        <v>3301065</v>
      </c>
    </row>
    <row r="52" spans="1:9" ht="26.25" customHeight="1" x14ac:dyDescent="0.2">
      <c r="A52" s="36">
        <v>50</v>
      </c>
      <c r="B52" s="27">
        <v>702880</v>
      </c>
      <c r="C52" s="19" t="s">
        <v>340</v>
      </c>
      <c r="D52" s="21">
        <v>18.32</v>
      </c>
      <c r="E52" s="23">
        <v>5.8</v>
      </c>
      <c r="F52" s="22">
        <v>12.52</v>
      </c>
      <c r="G52" s="24">
        <v>0</v>
      </c>
      <c r="H52" s="33">
        <f t="shared" si="0"/>
        <v>17483100</v>
      </c>
      <c r="I52" s="33">
        <f t="shared" si="1"/>
        <v>5244930</v>
      </c>
    </row>
    <row r="53" spans="1:9" ht="26.25" customHeight="1" x14ac:dyDescent="0.2">
      <c r="A53" s="36">
        <v>51</v>
      </c>
      <c r="B53" s="27">
        <v>702885</v>
      </c>
      <c r="C53" s="19" t="s">
        <v>341</v>
      </c>
      <c r="D53" s="21">
        <v>6.91</v>
      </c>
      <c r="E53" s="22">
        <v>2.0099999999999998</v>
      </c>
      <c r="F53" s="23">
        <v>4.9000000000000004</v>
      </c>
      <c r="G53" s="24">
        <v>0</v>
      </c>
      <c r="H53" s="33">
        <f t="shared" si="0"/>
        <v>6698535</v>
      </c>
      <c r="I53" s="33">
        <f t="shared" si="1"/>
        <v>2009560.5</v>
      </c>
    </row>
    <row r="54" spans="1:9" ht="26.25" customHeight="1" x14ac:dyDescent="0.2">
      <c r="A54" s="36">
        <v>52</v>
      </c>
      <c r="B54" s="27">
        <v>702890</v>
      </c>
      <c r="C54" s="19" t="s">
        <v>342</v>
      </c>
      <c r="D54" s="21">
        <v>7.3599999999999994</v>
      </c>
      <c r="E54" s="22">
        <v>2.14</v>
      </c>
      <c r="F54" s="22">
        <v>5.22</v>
      </c>
      <c r="G54" s="24">
        <v>0</v>
      </c>
      <c r="H54" s="33">
        <f t="shared" si="0"/>
        <v>7135290</v>
      </c>
      <c r="I54" s="33">
        <f t="shared" si="1"/>
        <v>2140587</v>
      </c>
    </row>
    <row r="55" spans="1:9" ht="26.25" customHeight="1" x14ac:dyDescent="0.2">
      <c r="A55" s="36">
        <v>53</v>
      </c>
      <c r="B55" s="27">
        <v>702895</v>
      </c>
      <c r="C55" s="19" t="s">
        <v>343</v>
      </c>
      <c r="D55" s="21">
        <v>11.41</v>
      </c>
      <c r="E55" s="22">
        <v>3.32</v>
      </c>
      <c r="F55" s="22">
        <v>8.09</v>
      </c>
      <c r="G55" s="24">
        <v>0</v>
      </c>
      <c r="H55" s="33">
        <f t="shared" si="0"/>
        <v>11060220</v>
      </c>
      <c r="I55" s="33">
        <f t="shared" si="1"/>
        <v>3318066</v>
      </c>
    </row>
    <row r="56" spans="1:9" ht="33" customHeight="1" x14ac:dyDescent="0.2">
      <c r="A56" s="36">
        <v>54</v>
      </c>
      <c r="B56" s="27">
        <v>702900</v>
      </c>
      <c r="C56" s="19" t="s">
        <v>344</v>
      </c>
      <c r="D56" s="21">
        <v>4.5999999999999996</v>
      </c>
      <c r="E56" s="22">
        <v>1.34</v>
      </c>
      <c r="F56" s="22">
        <v>3.26</v>
      </c>
      <c r="G56" s="24">
        <v>0</v>
      </c>
      <c r="H56" s="33">
        <f t="shared" si="0"/>
        <v>4458090</v>
      </c>
      <c r="I56" s="33">
        <f t="shared" si="1"/>
        <v>1337427</v>
      </c>
    </row>
    <row r="57" spans="1:9" ht="26.25" customHeight="1" x14ac:dyDescent="0.2">
      <c r="A57" s="36">
        <v>55</v>
      </c>
      <c r="B57" s="27">
        <v>702905</v>
      </c>
      <c r="C57" s="19" t="s">
        <v>345</v>
      </c>
      <c r="D57" s="21">
        <v>6.9</v>
      </c>
      <c r="E57" s="26">
        <v>2</v>
      </c>
      <c r="F57" s="23">
        <v>4.9000000000000004</v>
      </c>
      <c r="G57" s="24">
        <v>0</v>
      </c>
      <c r="H57" s="33">
        <f t="shared" si="0"/>
        <v>6693000</v>
      </c>
      <c r="I57" s="33">
        <f t="shared" si="1"/>
        <v>2007900</v>
      </c>
    </row>
    <row r="58" spans="1:9" ht="26.25" customHeight="1" x14ac:dyDescent="0.2">
      <c r="A58" s="36">
        <v>56</v>
      </c>
      <c r="B58" s="27">
        <v>702915</v>
      </c>
      <c r="C58" s="19" t="s">
        <v>346</v>
      </c>
      <c r="D58" s="21">
        <v>6.91</v>
      </c>
      <c r="E58" s="22">
        <v>2.0099999999999998</v>
      </c>
      <c r="F58" s="23">
        <v>4.9000000000000004</v>
      </c>
      <c r="G58" s="24">
        <v>0</v>
      </c>
      <c r="H58" s="33">
        <f t="shared" si="0"/>
        <v>6698535</v>
      </c>
      <c r="I58" s="33">
        <f t="shared" si="1"/>
        <v>2009560.5</v>
      </c>
    </row>
    <row r="59" spans="1:9" ht="26.25" customHeight="1" x14ac:dyDescent="0.2">
      <c r="A59" s="36">
        <v>57</v>
      </c>
      <c r="B59" s="27">
        <v>702920</v>
      </c>
      <c r="C59" s="19" t="s">
        <v>347</v>
      </c>
      <c r="D59" s="21">
        <v>7.5</v>
      </c>
      <c r="E59" s="26">
        <v>3</v>
      </c>
      <c r="F59" s="23">
        <v>4.5</v>
      </c>
      <c r="G59" s="24">
        <v>0</v>
      </c>
      <c r="H59" s="33">
        <f t="shared" si="0"/>
        <v>6790500</v>
      </c>
      <c r="I59" s="33">
        <f t="shared" si="1"/>
        <v>2037150</v>
      </c>
    </row>
    <row r="60" spans="1:9" ht="26.25" customHeight="1" x14ac:dyDescent="0.2">
      <c r="A60" s="36">
        <v>58</v>
      </c>
      <c r="B60" s="27">
        <v>702925</v>
      </c>
      <c r="C60" s="19" t="s">
        <v>348</v>
      </c>
      <c r="D60" s="21">
        <v>7.5</v>
      </c>
      <c r="E60" s="26">
        <v>3</v>
      </c>
      <c r="F60" s="23">
        <v>4.5</v>
      </c>
      <c r="G60" s="24">
        <v>0</v>
      </c>
      <c r="H60" s="33">
        <f t="shared" si="0"/>
        <v>6790500</v>
      </c>
      <c r="I60" s="33">
        <f t="shared" si="1"/>
        <v>2037150</v>
      </c>
    </row>
    <row r="61" spans="1:9" ht="26.25" customHeight="1" x14ac:dyDescent="0.2">
      <c r="A61" s="36">
        <v>59</v>
      </c>
      <c r="B61" s="27">
        <v>702930</v>
      </c>
      <c r="C61" s="19" t="s">
        <v>349</v>
      </c>
      <c r="D61" s="21">
        <v>7.5</v>
      </c>
      <c r="E61" s="26">
        <v>3</v>
      </c>
      <c r="F61" s="23">
        <v>4.5</v>
      </c>
      <c r="G61" s="24">
        <v>0</v>
      </c>
      <c r="H61" s="33">
        <f t="shared" si="0"/>
        <v>6790500</v>
      </c>
      <c r="I61" s="33">
        <f t="shared" si="1"/>
        <v>2037150</v>
      </c>
    </row>
    <row r="62" spans="1:9" ht="26.25" customHeight="1" x14ac:dyDescent="0.2">
      <c r="A62" s="36">
        <v>60</v>
      </c>
      <c r="B62" s="27">
        <v>702935</v>
      </c>
      <c r="C62" s="19" t="s">
        <v>350</v>
      </c>
      <c r="D62" s="21">
        <v>7.5</v>
      </c>
      <c r="E62" s="26">
        <v>3</v>
      </c>
      <c r="F62" s="23">
        <v>4.5</v>
      </c>
      <c r="G62" s="24">
        <v>0</v>
      </c>
      <c r="H62" s="33">
        <f t="shared" si="0"/>
        <v>6790500</v>
      </c>
      <c r="I62" s="33">
        <f t="shared" si="1"/>
        <v>2037150</v>
      </c>
    </row>
    <row r="63" spans="1:9" ht="26.25" customHeight="1" x14ac:dyDescent="0.2">
      <c r="A63" s="36">
        <v>61</v>
      </c>
      <c r="B63" s="27">
        <v>702940</v>
      </c>
      <c r="C63" s="19" t="s">
        <v>351</v>
      </c>
      <c r="D63" s="21">
        <v>9.5</v>
      </c>
      <c r="E63" s="23">
        <v>3.5</v>
      </c>
      <c r="F63" s="26">
        <v>6</v>
      </c>
      <c r="G63" s="24">
        <v>0</v>
      </c>
      <c r="H63" s="33">
        <f t="shared" si="0"/>
        <v>8777250</v>
      </c>
      <c r="I63" s="33">
        <f t="shared" si="1"/>
        <v>2633175</v>
      </c>
    </row>
    <row r="64" spans="1:9" ht="26.25" customHeight="1" x14ac:dyDescent="0.2">
      <c r="A64" s="36">
        <v>62</v>
      </c>
      <c r="B64" s="27">
        <v>702945</v>
      </c>
      <c r="C64" s="19" t="s">
        <v>352</v>
      </c>
      <c r="D64" s="21">
        <v>11.5</v>
      </c>
      <c r="E64" s="23">
        <v>4.5</v>
      </c>
      <c r="F64" s="26">
        <v>7</v>
      </c>
      <c r="G64" s="24">
        <v>0</v>
      </c>
      <c r="H64" s="33">
        <f t="shared" si="0"/>
        <v>10470750</v>
      </c>
      <c r="I64" s="33">
        <f t="shared" si="1"/>
        <v>3141225</v>
      </c>
    </row>
    <row r="65" spans="1:9" ht="26.25" customHeight="1" x14ac:dyDescent="0.2">
      <c r="A65" s="36">
        <v>63</v>
      </c>
      <c r="B65" s="27">
        <v>702950</v>
      </c>
      <c r="C65" s="19" t="s">
        <v>353</v>
      </c>
      <c r="D65" s="21">
        <v>9.5</v>
      </c>
      <c r="E65" s="23">
        <v>3.5</v>
      </c>
      <c r="F65" s="26">
        <v>6</v>
      </c>
      <c r="G65" s="24">
        <v>0</v>
      </c>
      <c r="H65" s="33">
        <f t="shared" si="0"/>
        <v>8777250</v>
      </c>
      <c r="I65" s="33">
        <f t="shared" si="1"/>
        <v>2633175</v>
      </c>
    </row>
    <row r="66" spans="1:9" ht="26.25" customHeight="1" x14ac:dyDescent="0.2">
      <c r="A66" s="36">
        <v>64</v>
      </c>
      <c r="B66" s="27">
        <v>702955</v>
      </c>
      <c r="C66" s="19" t="s">
        <v>354</v>
      </c>
      <c r="D66" s="21">
        <v>9.5</v>
      </c>
      <c r="E66" s="23">
        <v>3.5</v>
      </c>
      <c r="F66" s="26">
        <v>6</v>
      </c>
      <c r="G66" s="24">
        <v>0</v>
      </c>
      <c r="H66" s="33">
        <f t="shared" si="0"/>
        <v>8777250</v>
      </c>
      <c r="I66" s="33">
        <f t="shared" si="1"/>
        <v>2633175</v>
      </c>
    </row>
    <row r="67" spans="1:9" ht="26.25" customHeight="1" x14ac:dyDescent="0.2">
      <c r="A67" s="36">
        <v>65</v>
      </c>
      <c r="B67" s="27">
        <v>702960</v>
      </c>
      <c r="C67" s="19" t="s">
        <v>355</v>
      </c>
      <c r="D67" s="21">
        <v>9.5</v>
      </c>
      <c r="E67" s="23">
        <v>3.5</v>
      </c>
      <c r="F67" s="26">
        <v>6</v>
      </c>
      <c r="G67" s="24">
        <v>0</v>
      </c>
      <c r="H67" s="33">
        <f t="shared" si="0"/>
        <v>8777250</v>
      </c>
      <c r="I67" s="33">
        <f t="shared" si="1"/>
        <v>2633175</v>
      </c>
    </row>
    <row r="68" spans="1:9" ht="26.25" customHeight="1" x14ac:dyDescent="0.2">
      <c r="A68" s="36">
        <v>66</v>
      </c>
      <c r="B68" s="27">
        <v>702965</v>
      </c>
      <c r="C68" s="19" t="s">
        <v>356</v>
      </c>
      <c r="D68" s="21">
        <v>11.5</v>
      </c>
      <c r="E68" s="23">
        <v>4.5</v>
      </c>
      <c r="F68" s="26">
        <v>7</v>
      </c>
      <c r="G68" s="24">
        <v>0</v>
      </c>
      <c r="H68" s="33">
        <f t="shared" ref="H68:H82" si="2">(E68*553500)+(F68*1140000)</f>
        <v>10470750</v>
      </c>
      <c r="I68" s="33">
        <f t="shared" ref="I68:I82" si="3">H68*0.3</f>
        <v>3141225</v>
      </c>
    </row>
    <row r="69" spans="1:9" ht="26.25" customHeight="1" x14ac:dyDescent="0.2">
      <c r="A69" s="36">
        <v>67</v>
      </c>
      <c r="B69" s="27">
        <v>702970</v>
      </c>
      <c r="C69" s="19" t="s">
        <v>357</v>
      </c>
      <c r="D69" s="21">
        <v>11.5</v>
      </c>
      <c r="E69" s="23">
        <v>4.5</v>
      </c>
      <c r="F69" s="26">
        <v>7</v>
      </c>
      <c r="G69" s="24">
        <v>0</v>
      </c>
      <c r="H69" s="33">
        <f t="shared" si="2"/>
        <v>10470750</v>
      </c>
      <c r="I69" s="33">
        <f t="shared" si="3"/>
        <v>3141225</v>
      </c>
    </row>
    <row r="70" spans="1:9" ht="26.25" customHeight="1" x14ac:dyDescent="0.2">
      <c r="A70" s="36">
        <v>68</v>
      </c>
      <c r="B70" s="27">
        <v>702975</v>
      </c>
      <c r="C70" s="19" t="s">
        <v>358</v>
      </c>
      <c r="D70" s="21">
        <v>11.5</v>
      </c>
      <c r="E70" s="23">
        <v>4.5</v>
      </c>
      <c r="F70" s="26">
        <v>7</v>
      </c>
      <c r="G70" s="24">
        <v>0</v>
      </c>
      <c r="H70" s="33">
        <f t="shared" si="2"/>
        <v>10470750</v>
      </c>
      <c r="I70" s="33">
        <f t="shared" si="3"/>
        <v>3141225</v>
      </c>
    </row>
    <row r="71" spans="1:9" ht="26.25" customHeight="1" x14ac:dyDescent="0.2">
      <c r="A71" s="36">
        <v>69</v>
      </c>
      <c r="B71" s="27">
        <v>702980</v>
      </c>
      <c r="C71" s="19" t="s">
        <v>359</v>
      </c>
      <c r="D71" s="21">
        <v>13</v>
      </c>
      <c r="E71" s="26">
        <v>5</v>
      </c>
      <c r="F71" s="26">
        <v>8</v>
      </c>
      <c r="G71" s="24">
        <v>0</v>
      </c>
      <c r="H71" s="33">
        <f t="shared" si="2"/>
        <v>11887500</v>
      </c>
      <c r="I71" s="33">
        <f t="shared" si="3"/>
        <v>3566250</v>
      </c>
    </row>
    <row r="72" spans="1:9" ht="26.25" customHeight="1" x14ac:dyDescent="0.2">
      <c r="A72" s="36">
        <v>70</v>
      </c>
      <c r="B72" s="27">
        <v>702985</v>
      </c>
      <c r="C72" s="19" t="s">
        <v>360</v>
      </c>
      <c r="D72" s="21">
        <v>5.67</v>
      </c>
      <c r="E72" s="22">
        <v>1.65</v>
      </c>
      <c r="F72" s="22">
        <v>4.0199999999999996</v>
      </c>
      <c r="G72" s="24">
        <v>0</v>
      </c>
      <c r="H72" s="33">
        <f t="shared" si="2"/>
        <v>5496074.9999999991</v>
      </c>
      <c r="I72" s="33">
        <f t="shared" si="3"/>
        <v>1648822.4999999998</v>
      </c>
    </row>
    <row r="73" spans="1:9" ht="26.25" customHeight="1" x14ac:dyDescent="0.2">
      <c r="A73" s="36">
        <v>71</v>
      </c>
      <c r="B73" s="27">
        <v>702990</v>
      </c>
      <c r="C73" s="19" t="s">
        <v>361</v>
      </c>
      <c r="D73" s="21">
        <v>5.67</v>
      </c>
      <c r="E73" s="22">
        <v>1.65</v>
      </c>
      <c r="F73" s="22">
        <v>4.0199999999999996</v>
      </c>
      <c r="G73" s="24">
        <v>0</v>
      </c>
      <c r="H73" s="33">
        <f t="shared" si="2"/>
        <v>5496074.9999999991</v>
      </c>
      <c r="I73" s="33">
        <f t="shared" si="3"/>
        <v>1648822.4999999998</v>
      </c>
    </row>
    <row r="74" spans="1:9" ht="26.25" customHeight="1" x14ac:dyDescent="0.2">
      <c r="A74" s="36">
        <v>72</v>
      </c>
      <c r="B74" s="27">
        <v>702995</v>
      </c>
      <c r="C74" s="19" t="s">
        <v>362</v>
      </c>
      <c r="D74" s="21">
        <v>6.68</v>
      </c>
      <c r="E74" s="22">
        <v>1.94</v>
      </c>
      <c r="F74" s="22">
        <v>4.74</v>
      </c>
      <c r="G74" s="24">
        <v>0</v>
      </c>
      <c r="H74" s="33">
        <f t="shared" si="2"/>
        <v>6477390</v>
      </c>
      <c r="I74" s="33">
        <f t="shared" si="3"/>
        <v>1943217</v>
      </c>
    </row>
    <row r="75" spans="1:9" ht="26.25" customHeight="1" x14ac:dyDescent="0.2">
      <c r="A75" s="36">
        <v>73</v>
      </c>
      <c r="B75" s="27">
        <v>703000</v>
      </c>
      <c r="C75" s="19" t="s">
        <v>363</v>
      </c>
      <c r="D75" s="21">
        <v>7.9399999999999995</v>
      </c>
      <c r="E75" s="22">
        <v>2.31</v>
      </c>
      <c r="F75" s="22">
        <v>5.63</v>
      </c>
      <c r="G75" s="24">
        <v>0</v>
      </c>
      <c r="H75" s="33">
        <f t="shared" si="2"/>
        <v>7696785</v>
      </c>
      <c r="I75" s="33">
        <f t="shared" si="3"/>
        <v>2309035.5</v>
      </c>
    </row>
    <row r="76" spans="1:9" ht="26.25" customHeight="1" x14ac:dyDescent="0.2">
      <c r="A76" s="36">
        <v>74</v>
      </c>
      <c r="B76" s="27">
        <v>703005</v>
      </c>
      <c r="C76" s="19" t="s">
        <v>364</v>
      </c>
      <c r="D76" s="21">
        <v>5.7</v>
      </c>
      <c r="E76" s="23">
        <v>1.7</v>
      </c>
      <c r="F76" s="26">
        <v>4</v>
      </c>
      <c r="G76" s="24">
        <v>0</v>
      </c>
      <c r="H76" s="33">
        <f t="shared" si="2"/>
        <v>5500950</v>
      </c>
      <c r="I76" s="33">
        <f t="shared" si="3"/>
        <v>1650285</v>
      </c>
    </row>
    <row r="77" spans="1:9" ht="26.25" customHeight="1" x14ac:dyDescent="0.2">
      <c r="A77" s="36">
        <v>75</v>
      </c>
      <c r="B77" s="27">
        <v>703010</v>
      </c>
      <c r="C77" s="19" t="s">
        <v>365</v>
      </c>
      <c r="D77" s="21">
        <v>6.68</v>
      </c>
      <c r="E77" s="22">
        <v>1.94</v>
      </c>
      <c r="F77" s="22">
        <v>4.74</v>
      </c>
      <c r="G77" s="24">
        <v>0</v>
      </c>
      <c r="H77" s="33">
        <f t="shared" si="2"/>
        <v>6477390</v>
      </c>
      <c r="I77" s="33">
        <f t="shared" si="3"/>
        <v>1943217</v>
      </c>
    </row>
    <row r="78" spans="1:9" ht="26.25" customHeight="1" x14ac:dyDescent="0.2">
      <c r="A78" s="36">
        <v>76</v>
      </c>
      <c r="B78" s="27">
        <v>703015</v>
      </c>
      <c r="C78" s="19" t="s">
        <v>366</v>
      </c>
      <c r="D78" s="21">
        <v>7.9399999999999995</v>
      </c>
      <c r="E78" s="22">
        <v>2.31</v>
      </c>
      <c r="F78" s="22">
        <v>5.63</v>
      </c>
      <c r="G78" s="24">
        <v>0</v>
      </c>
      <c r="H78" s="33">
        <f t="shared" si="2"/>
        <v>7696785</v>
      </c>
      <c r="I78" s="33">
        <f t="shared" si="3"/>
        <v>2309035.5</v>
      </c>
    </row>
    <row r="79" spans="1:9" ht="26.25" customHeight="1" x14ac:dyDescent="0.2">
      <c r="A79" s="36">
        <v>77</v>
      </c>
      <c r="B79" s="27">
        <v>703020</v>
      </c>
      <c r="C79" s="19" t="s">
        <v>367</v>
      </c>
      <c r="D79" s="21">
        <v>6.29</v>
      </c>
      <c r="E79" s="22">
        <v>1.83</v>
      </c>
      <c r="F79" s="22">
        <v>4.46</v>
      </c>
      <c r="G79" s="24">
        <v>0</v>
      </c>
      <c r="H79" s="33">
        <f t="shared" si="2"/>
        <v>6097305</v>
      </c>
      <c r="I79" s="33">
        <f t="shared" si="3"/>
        <v>1829191.5</v>
      </c>
    </row>
    <row r="80" spans="1:9" ht="26.25" customHeight="1" x14ac:dyDescent="0.2">
      <c r="A80" s="36">
        <v>78</v>
      </c>
      <c r="B80" s="27">
        <v>703025</v>
      </c>
      <c r="C80" s="19" t="s">
        <v>368</v>
      </c>
      <c r="D80" s="21">
        <v>5.58</v>
      </c>
      <c r="E80" s="22">
        <v>1.89</v>
      </c>
      <c r="F80" s="22">
        <v>3.69</v>
      </c>
      <c r="G80" s="24">
        <v>0</v>
      </c>
      <c r="H80" s="33">
        <f t="shared" si="2"/>
        <v>5252715</v>
      </c>
      <c r="I80" s="33">
        <f t="shared" si="3"/>
        <v>1575814.5</v>
      </c>
    </row>
    <row r="81" spans="1:9" ht="26.25" customHeight="1" x14ac:dyDescent="0.2">
      <c r="A81" s="36">
        <v>79</v>
      </c>
      <c r="B81" s="27">
        <v>703030</v>
      </c>
      <c r="C81" s="19" t="s">
        <v>369</v>
      </c>
      <c r="D81" s="21">
        <v>7.66</v>
      </c>
      <c r="E81" s="22">
        <v>2.23</v>
      </c>
      <c r="F81" s="22">
        <v>5.43</v>
      </c>
      <c r="G81" s="24">
        <v>0</v>
      </c>
      <c r="H81" s="33">
        <f t="shared" si="2"/>
        <v>7424505</v>
      </c>
      <c r="I81" s="33">
        <f t="shared" si="3"/>
        <v>2227351.5</v>
      </c>
    </row>
    <row r="82" spans="1:9" ht="33.75" customHeight="1" x14ac:dyDescent="0.2">
      <c r="A82" s="36">
        <v>80</v>
      </c>
      <c r="B82" s="27">
        <v>703035</v>
      </c>
      <c r="C82" s="19" t="s">
        <v>370</v>
      </c>
      <c r="D82" s="21">
        <v>8.4</v>
      </c>
      <c r="E82" s="23">
        <v>2.4</v>
      </c>
      <c r="F82" s="26">
        <v>6</v>
      </c>
      <c r="G82" s="24">
        <v>0</v>
      </c>
      <c r="H82" s="33">
        <f t="shared" si="2"/>
        <v>8168400</v>
      </c>
      <c r="I82" s="33">
        <f t="shared" si="3"/>
        <v>2450520</v>
      </c>
    </row>
    <row r="84" spans="1:9" x14ac:dyDescent="0.5">
      <c r="H84" s="80" t="s">
        <v>84</v>
      </c>
      <c r="I84" s="80"/>
    </row>
    <row r="85" spans="1:9" x14ac:dyDescent="0.5">
      <c r="H85" s="80"/>
      <c r="I85" s="80"/>
    </row>
  </sheetData>
  <mergeCells count="2">
    <mergeCell ref="A1:I1"/>
    <mergeCell ref="H84:I85"/>
  </mergeCells>
  <pageMargins left="0.25" right="0.25" top="0.75" bottom="0.75" header="0.3" footer="0.3"/>
  <pageSetup fitToHeight="0"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7FDD7-219A-4D53-9763-8DEBB5C36FCA}">
  <sheetPr>
    <pageSetUpPr fitToPage="1"/>
  </sheetPr>
  <dimension ref="A1:H157"/>
  <sheetViews>
    <sheetView rightToLeft="1" topLeftCell="A160" workbookViewId="0">
      <selection activeCell="I2" sqref="I2"/>
    </sheetView>
  </sheetViews>
  <sheetFormatPr defaultRowHeight="18.75" x14ac:dyDescent="0.45"/>
  <cols>
    <col min="1" max="1" width="7.125" style="34" customWidth="1"/>
    <col min="2" max="2" width="12.25" customWidth="1"/>
    <col min="3" max="3" width="61.25" style="2" customWidth="1"/>
    <col min="4" max="4" width="15" hidden="1" customWidth="1"/>
    <col min="5" max="5" width="6.25" hidden="1" customWidth="1"/>
    <col min="6" max="6" width="6" hidden="1" customWidth="1"/>
    <col min="7" max="7" width="16.375" style="34" customWidth="1"/>
    <col min="8" max="8" width="17.875" style="34" customWidth="1"/>
  </cols>
  <sheetData>
    <row r="1" spans="1:8" ht="33.75" customHeight="1" x14ac:dyDescent="0.85">
      <c r="A1" s="78" t="s">
        <v>448</v>
      </c>
      <c r="B1" s="78"/>
      <c r="C1" s="78"/>
      <c r="D1" s="78"/>
      <c r="E1" s="78"/>
      <c r="F1" s="78"/>
      <c r="G1" s="78"/>
      <c r="H1" s="78"/>
    </row>
    <row r="2" spans="1:8" ht="36" customHeight="1" x14ac:dyDescent="0.2">
      <c r="A2" s="31" t="s">
        <v>85</v>
      </c>
      <c r="B2" s="17" t="s">
        <v>73</v>
      </c>
      <c r="C2" s="17" t="s">
        <v>75</v>
      </c>
      <c r="D2" s="17" t="s">
        <v>77</v>
      </c>
      <c r="E2" s="17" t="s">
        <v>78</v>
      </c>
      <c r="F2" s="17" t="s">
        <v>79</v>
      </c>
      <c r="G2" s="31" t="s">
        <v>86</v>
      </c>
      <c r="H2" s="32" t="s">
        <v>441</v>
      </c>
    </row>
    <row r="3" spans="1:8" ht="28.5" customHeight="1" x14ac:dyDescent="0.2">
      <c r="A3" s="31">
        <v>1</v>
      </c>
      <c r="B3" s="39">
        <v>800005</v>
      </c>
      <c r="C3" s="19" t="s">
        <v>87</v>
      </c>
      <c r="D3" s="40">
        <v>6.0000000000000005E-2</v>
      </c>
      <c r="E3" s="40">
        <v>0</v>
      </c>
      <c r="F3" s="40">
        <v>6.0000000000000005E-2</v>
      </c>
      <c r="G3" s="41">
        <f t="shared" ref="G3:G66" si="0">(E3*790000)+(F3*1630000)</f>
        <v>97800.000000000015</v>
      </c>
      <c r="H3" s="41">
        <f t="shared" ref="H3:H66" si="1">G3*0.3</f>
        <v>29340.000000000004</v>
      </c>
    </row>
    <row r="4" spans="1:8" ht="28.5" customHeight="1" x14ac:dyDescent="0.2">
      <c r="A4" s="31">
        <v>2</v>
      </c>
      <c r="B4" s="39">
        <v>800010</v>
      </c>
      <c r="C4" s="19" t="s">
        <v>88</v>
      </c>
      <c r="D4" s="40">
        <v>0.11000000000000001</v>
      </c>
      <c r="E4" s="40">
        <v>7.0000000000000007E-2</v>
      </c>
      <c r="F4" s="40">
        <v>0.04</v>
      </c>
      <c r="G4" s="41">
        <f t="shared" si="0"/>
        <v>120500</v>
      </c>
      <c r="H4" s="41">
        <f t="shared" si="1"/>
        <v>36150</v>
      </c>
    </row>
    <row r="5" spans="1:8" ht="28.5" customHeight="1" x14ac:dyDescent="0.2">
      <c r="A5" s="31">
        <v>3</v>
      </c>
      <c r="B5" s="39">
        <v>800012</v>
      </c>
      <c r="C5" s="19" t="s">
        <v>89</v>
      </c>
      <c r="D5" s="40">
        <v>0.22999999999999998</v>
      </c>
      <c r="E5" s="40">
        <v>0.11</v>
      </c>
      <c r="F5" s="40">
        <v>0.12</v>
      </c>
      <c r="G5" s="41">
        <f t="shared" si="0"/>
        <v>282500</v>
      </c>
      <c r="H5" s="41">
        <f t="shared" si="1"/>
        <v>84750</v>
      </c>
    </row>
    <row r="6" spans="1:8" ht="28.5" customHeight="1" x14ac:dyDescent="0.2">
      <c r="A6" s="31">
        <v>4</v>
      </c>
      <c r="B6" s="39">
        <v>800015</v>
      </c>
      <c r="C6" s="19" t="s">
        <v>90</v>
      </c>
      <c r="D6" s="40">
        <v>0.22000000000000003</v>
      </c>
      <c r="E6" s="40">
        <v>0.18000000000000002</v>
      </c>
      <c r="F6" s="40">
        <v>0.04</v>
      </c>
      <c r="G6" s="41">
        <f t="shared" si="0"/>
        <v>207400.00000000003</v>
      </c>
      <c r="H6" s="41">
        <f t="shared" si="1"/>
        <v>62220.000000000007</v>
      </c>
    </row>
    <row r="7" spans="1:8" ht="36" customHeight="1" x14ac:dyDescent="0.2">
      <c r="A7" s="31">
        <v>5</v>
      </c>
      <c r="B7" s="39">
        <v>800017</v>
      </c>
      <c r="C7" s="19" t="s">
        <v>91</v>
      </c>
      <c r="D7" s="40">
        <v>0.30000000000000004</v>
      </c>
      <c r="E7" s="40">
        <v>0.18000000000000002</v>
      </c>
      <c r="F7" s="40">
        <v>0.12</v>
      </c>
      <c r="G7" s="41">
        <f t="shared" si="0"/>
        <v>337800</v>
      </c>
      <c r="H7" s="41">
        <f t="shared" si="1"/>
        <v>101340</v>
      </c>
    </row>
    <row r="8" spans="1:8" ht="33" customHeight="1" x14ac:dyDescent="0.2">
      <c r="A8" s="31">
        <v>6</v>
      </c>
      <c r="B8" s="39">
        <v>800030</v>
      </c>
      <c r="C8" s="19" t="s">
        <v>92</v>
      </c>
      <c r="D8" s="40">
        <v>9.9999999999999992E-2</v>
      </c>
      <c r="E8" s="40">
        <v>0.03</v>
      </c>
      <c r="F8" s="40">
        <v>6.9999999999999993E-2</v>
      </c>
      <c r="G8" s="41">
        <f t="shared" si="0"/>
        <v>137800</v>
      </c>
      <c r="H8" s="41">
        <f t="shared" si="1"/>
        <v>41340</v>
      </c>
    </row>
    <row r="9" spans="1:8" ht="43.5" customHeight="1" x14ac:dyDescent="0.2">
      <c r="A9" s="31">
        <v>7</v>
      </c>
      <c r="B9" s="39">
        <v>800200</v>
      </c>
      <c r="C9" s="42" t="s">
        <v>93</v>
      </c>
      <c r="D9" s="40">
        <v>0.16</v>
      </c>
      <c r="E9" s="40">
        <v>0.04</v>
      </c>
      <c r="F9" s="40">
        <v>0.12</v>
      </c>
      <c r="G9" s="41">
        <f t="shared" si="0"/>
        <v>227200</v>
      </c>
      <c r="H9" s="41">
        <f t="shared" si="1"/>
        <v>68160</v>
      </c>
    </row>
    <row r="10" spans="1:8" ht="28.5" customHeight="1" x14ac:dyDescent="0.2">
      <c r="A10" s="31">
        <v>8</v>
      </c>
      <c r="B10" s="39">
        <v>800205</v>
      </c>
      <c r="C10" s="19" t="s">
        <v>94</v>
      </c>
      <c r="D10" s="40">
        <v>7.0000000000000007E-2</v>
      </c>
      <c r="E10" s="40">
        <v>0.02</v>
      </c>
      <c r="F10" s="40">
        <v>0.05</v>
      </c>
      <c r="G10" s="41">
        <f t="shared" si="0"/>
        <v>97300</v>
      </c>
      <c r="H10" s="41">
        <f t="shared" si="1"/>
        <v>29190</v>
      </c>
    </row>
    <row r="11" spans="1:8" ht="28.5" customHeight="1" x14ac:dyDescent="0.2">
      <c r="A11" s="31">
        <v>9</v>
      </c>
      <c r="B11" s="39">
        <v>800210</v>
      </c>
      <c r="C11" s="19" t="s">
        <v>95</v>
      </c>
      <c r="D11" s="40">
        <v>7.0000000000000007E-2</v>
      </c>
      <c r="E11" s="40">
        <v>0.02</v>
      </c>
      <c r="F11" s="40">
        <v>0.05</v>
      </c>
      <c r="G11" s="41">
        <f t="shared" si="0"/>
        <v>97300</v>
      </c>
      <c r="H11" s="41">
        <f t="shared" si="1"/>
        <v>29190</v>
      </c>
    </row>
    <row r="12" spans="1:8" ht="28.5" customHeight="1" x14ac:dyDescent="0.2">
      <c r="A12" s="31">
        <v>10</v>
      </c>
      <c r="B12" s="39">
        <v>800215</v>
      </c>
      <c r="C12" s="19" t="s">
        <v>96</v>
      </c>
      <c r="D12" s="40">
        <v>7.0000000000000007E-2</v>
      </c>
      <c r="E12" s="40">
        <v>0.02</v>
      </c>
      <c r="F12" s="40">
        <v>0.05</v>
      </c>
      <c r="G12" s="41">
        <f t="shared" si="0"/>
        <v>97300</v>
      </c>
      <c r="H12" s="41">
        <f t="shared" si="1"/>
        <v>29190</v>
      </c>
    </row>
    <row r="13" spans="1:8" ht="28.5" customHeight="1" x14ac:dyDescent="0.2">
      <c r="A13" s="31">
        <v>11</v>
      </c>
      <c r="B13" s="39">
        <v>800225</v>
      </c>
      <c r="C13" s="19" t="s">
        <v>97</v>
      </c>
      <c r="D13" s="40">
        <v>0.16</v>
      </c>
      <c r="E13" s="40">
        <v>0.04</v>
      </c>
      <c r="F13" s="40">
        <v>0.12</v>
      </c>
      <c r="G13" s="41">
        <f t="shared" si="0"/>
        <v>227200</v>
      </c>
      <c r="H13" s="41">
        <f t="shared" si="1"/>
        <v>68160</v>
      </c>
    </row>
    <row r="14" spans="1:8" ht="28.5" customHeight="1" x14ac:dyDescent="0.2">
      <c r="A14" s="31">
        <v>12</v>
      </c>
      <c r="B14" s="39">
        <v>800290</v>
      </c>
      <c r="C14" s="19" t="s">
        <v>98</v>
      </c>
      <c r="D14" s="40">
        <v>0.13</v>
      </c>
      <c r="E14" s="40">
        <v>0.03</v>
      </c>
      <c r="F14" s="40">
        <v>9.9999999999999992E-2</v>
      </c>
      <c r="G14" s="41">
        <f t="shared" si="0"/>
        <v>186700</v>
      </c>
      <c r="H14" s="41">
        <f t="shared" si="1"/>
        <v>56010</v>
      </c>
    </row>
    <row r="15" spans="1:8" ht="28.5" customHeight="1" x14ac:dyDescent="0.2">
      <c r="A15" s="31">
        <v>13</v>
      </c>
      <c r="B15" s="39">
        <v>800400</v>
      </c>
      <c r="C15" s="19" t="s">
        <v>99</v>
      </c>
      <c r="D15" s="40">
        <v>0.15</v>
      </c>
      <c r="E15" s="40">
        <v>0.05</v>
      </c>
      <c r="F15" s="40">
        <v>9.9999999999999992E-2</v>
      </c>
      <c r="G15" s="41">
        <f t="shared" si="0"/>
        <v>202500</v>
      </c>
      <c r="H15" s="41">
        <f t="shared" si="1"/>
        <v>60750</v>
      </c>
    </row>
    <row r="16" spans="1:8" ht="28.5" customHeight="1" x14ac:dyDescent="0.2">
      <c r="A16" s="31">
        <v>14</v>
      </c>
      <c r="B16" s="39">
        <v>800405</v>
      </c>
      <c r="C16" s="19" t="s">
        <v>100</v>
      </c>
      <c r="D16" s="40">
        <v>0.18</v>
      </c>
      <c r="E16" s="40">
        <v>6.0000000000000005E-2</v>
      </c>
      <c r="F16" s="40">
        <v>0.12</v>
      </c>
      <c r="G16" s="41">
        <f t="shared" si="0"/>
        <v>243000</v>
      </c>
      <c r="H16" s="41">
        <f t="shared" si="1"/>
        <v>72900</v>
      </c>
    </row>
    <row r="17" spans="1:8" ht="28.5" customHeight="1" x14ac:dyDescent="0.2">
      <c r="A17" s="31">
        <v>15</v>
      </c>
      <c r="B17" s="39">
        <v>800410</v>
      </c>
      <c r="C17" s="19" t="s">
        <v>101</v>
      </c>
      <c r="D17" s="40">
        <v>0.48</v>
      </c>
      <c r="E17" s="40">
        <v>0.12</v>
      </c>
      <c r="F17" s="40">
        <v>0.36</v>
      </c>
      <c r="G17" s="41">
        <f t="shared" si="0"/>
        <v>681600</v>
      </c>
      <c r="H17" s="41">
        <f t="shared" si="1"/>
        <v>204480</v>
      </c>
    </row>
    <row r="18" spans="1:8" ht="28.5" customHeight="1" x14ac:dyDescent="0.2">
      <c r="A18" s="31">
        <v>16</v>
      </c>
      <c r="B18" s="39">
        <v>800415</v>
      </c>
      <c r="C18" s="19" t="s">
        <v>102</v>
      </c>
      <c r="D18" s="40">
        <v>0.13</v>
      </c>
      <c r="E18" s="40">
        <v>0.04</v>
      </c>
      <c r="F18" s="40">
        <v>0.09</v>
      </c>
      <c r="G18" s="41">
        <f t="shared" si="0"/>
        <v>178300</v>
      </c>
      <c r="H18" s="41">
        <f t="shared" si="1"/>
        <v>53490</v>
      </c>
    </row>
    <row r="19" spans="1:8" ht="28.5" customHeight="1" x14ac:dyDescent="0.2">
      <c r="A19" s="31">
        <v>17</v>
      </c>
      <c r="B19" s="39">
        <v>800416</v>
      </c>
      <c r="C19" s="19" t="s">
        <v>103</v>
      </c>
      <c r="D19" s="40">
        <v>0.13</v>
      </c>
      <c r="E19" s="40">
        <v>0.04</v>
      </c>
      <c r="F19" s="40">
        <v>0.09</v>
      </c>
      <c r="G19" s="41">
        <f t="shared" si="0"/>
        <v>178300</v>
      </c>
      <c r="H19" s="41">
        <f t="shared" si="1"/>
        <v>53490</v>
      </c>
    </row>
    <row r="20" spans="1:8" ht="28.5" customHeight="1" x14ac:dyDescent="0.2">
      <c r="A20" s="31">
        <v>18</v>
      </c>
      <c r="B20" s="39">
        <v>800420</v>
      </c>
      <c r="C20" s="19" t="s">
        <v>104</v>
      </c>
      <c r="D20" s="40">
        <v>0.16999999999999998</v>
      </c>
      <c r="E20" s="40">
        <v>0.05</v>
      </c>
      <c r="F20" s="40">
        <v>0.12</v>
      </c>
      <c r="G20" s="41">
        <f t="shared" si="0"/>
        <v>235100</v>
      </c>
      <c r="H20" s="41">
        <f t="shared" si="1"/>
        <v>70530</v>
      </c>
    </row>
    <row r="21" spans="1:8" ht="28.5" customHeight="1" x14ac:dyDescent="0.2">
      <c r="A21" s="31">
        <v>19</v>
      </c>
      <c r="B21" s="39">
        <v>800421</v>
      </c>
      <c r="C21" s="19" t="s">
        <v>105</v>
      </c>
      <c r="D21" s="40">
        <v>0.16999999999999998</v>
      </c>
      <c r="E21" s="40">
        <v>0.05</v>
      </c>
      <c r="F21" s="40">
        <v>0.12</v>
      </c>
      <c r="G21" s="41">
        <f t="shared" si="0"/>
        <v>235100</v>
      </c>
      <c r="H21" s="41">
        <f t="shared" si="1"/>
        <v>70530</v>
      </c>
    </row>
    <row r="22" spans="1:8" ht="28.5" customHeight="1" x14ac:dyDescent="0.2">
      <c r="A22" s="31">
        <v>20</v>
      </c>
      <c r="B22" s="39">
        <v>800425</v>
      </c>
      <c r="C22" s="19" t="s">
        <v>106</v>
      </c>
      <c r="D22" s="40">
        <v>0.16999999999999998</v>
      </c>
      <c r="E22" s="40">
        <v>0.05</v>
      </c>
      <c r="F22" s="40">
        <v>0.12</v>
      </c>
      <c r="G22" s="41">
        <f t="shared" si="0"/>
        <v>235100</v>
      </c>
      <c r="H22" s="41">
        <f t="shared" si="1"/>
        <v>70530</v>
      </c>
    </row>
    <row r="23" spans="1:8" ht="28.5" customHeight="1" x14ac:dyDescent="0.2">
      <c r="A23" s="31">
        <v>21</v>
      </c>
      <c r="B23" s="39">
        <v>800426</v>
      </c>
      <c r="C23" s="19" t="s">
        <v>107</v>
      </c>
      <c r="D23" s="40">
        <v>0.16999999999999998</v>
      </c>
      <c r="E23" s="40">
        <v>0.05</v>
      </c>
      <c r="F23" s="40">
        <v>0.12</v>
      </c>
      <c r="G23" s="41">
        <f t="shared" si="0"/>
        <v>235100</v>
      </c>
      <c r="H23" s="41">
        <f t="shared" si="1"/>
        <v>70530</v>
      </c>
    </row>
    <row r="24" spans="1:8" ht="28.5" customHeight="1" x14ac:dyDescent="0.2">
      <c r="A24" s="31">
        <v>22</v>
      </c>
      <c r="B24" s="39">
        <v>800430</v>
      </c>
      <c r="C24" s="19" t="s">
        <v>108</v>
      </c>
      <c r="D24" s="40">
        <v>0.22000000000000003</v>
      </c>
      <c r="E24" s="40">
        <v>6.9999999999999993E-2</v>
      </c>
      <c r="F24" s="40">
        <v>0.15000000000000002</v>
      </c>
      <c r="G24" s="41">
        <f t="shared" si="0"/>
        <v>299800</v>
      </c>
      <c r="H24" s="41">
        <f t="shared" si="1"/>
        <v>89940</v>
      </c>
    </row>
    <row r="25" spans="1:8" ht="28.5" customHeight="1" x14ac:dyDescent="0.2">
      <c r="A25" s="31">
        <v>23</v>
      </c>
      <c r="B25" s="39">
        <v>800435</v>
      </c>
      <c r="C25" s="19" t="s">
        <v>109</v>
      </c>
      <c r="D25" s="40">
        <v>0.16999999999999998</v>
      </c>
      <c r="E25" s="40">
        <v>0.05</v>
      </c>
      <c r="F25" s="40">
        <v>0.12</v>
      </c>
      <c r="G25" s="41">
        <f t="shared" si="0"/>
        <v>235100</v>
      </c>
      <c r="H25" s="41">
        <f t="shared" si="1"/>
        <v>70530</v>
      </c>
    </row>
    <row r="26" spans="1:8" ht="28.5" customHeight="1" x14ac:dyDescent="0.2">
      <c r="A26" s="31">
        <v>24</v>
      </c>
      <c r="B26" s="39">
        <v>800440</v>
      </c>
      <c r="C26" s="19" t="s">
        <v>110</v>
      </c>
      <c r="D26" s="40">
        <v>0.21000000000000002</v>
      </c>
      <c r="E26" s="40">
        <v>6.0000000000000005E-2</v>
      </c>
      <c r="F26" s="40">
        <v>0.15000000000000002</v>
      </c>
      <c r="G26" s="41">
        <f t="shared" si="0"/>
        <v>291900.00000000006</v>
      </c>
      <c r="H26" s="41">
        <f t="shared" si="1"/>
        <v>87570.000000000015</v>
      </c>
    </row>
    <row r="27" spans="1:8" ht="28.5" customHeight="1" x14ac:dyDescent="0.2">
      <c r="A27" s="31">
        <v>25</v>
      </c>
      <c r="B27" s="39">
        <v>800445</v>
      </c>
      <c r="C27" s="19" t="s">
        <v>111</v>
      </c>
      <c r="D27" s="40">
        <v>0.23</v>
      </c>
      <c r="E27" s="40">
        <v>7.0000000000000007E-2</v>
      </c>
      <c r="F27" s="40">
        <v>0.16</v>
      </c>
      <c r="G27" s="41">
        <f t="shared" si="0"/>
        <v>316100</v>
      </c>
      <c r="H27" s="41">
        <f t="shared" si="1"/>
        <v>94830</v>
      </c>
    </row>
    <row r="28" spans="1:8" ht="28.5" customHeight="1" x14ac:dyDescent="0.2">
      <c r="A28" s="31">
        <v>26</v>
      </c>
      <c r="B28" s="39">
        <v>800460</v>
      </c>
      <c r="C28" s="19" t="s">
        <v>112</v>
      </c>
      <c r="D28" s="40">
        <v>0.18</v>
      </c>
      <c r="E28" s="40">
        <v>6.0000000000000005E-2</v>
      </c>
      <c r="F28" s="40">
        <v>0.12</v>
      </c>
      <c r="G28" s="41">
        <f t="shared" si="0"/>
        <v>243000</v>
      </c>
      <c r="H28" s="41">
        <f t="shared" si="1"/>
        <v>72900</v>
      </c>
    </row>
    <row r="29" spans="1:8" ht="28.5" customHeight="1" x14ac:dyDescent="0.2">
      <c r="A29" s="31">
        <v>27</v>
      </c>
      <c r="B29" s="39">
        <v>800461</v>
      </c>
      <c r="C29" s="19" t="s">
        <v>113</v>
      </c>
      <c r="D29" s="40">
        <v>0.18</v>
      </c>
      <c r="E29" s="40">
        <v>6.0000000000000005E-2</v>
      </c>
      <c r="F29" s="40">
        <v>0.12</v>
      </c>
      <c r="G29" s="41">
        <f t="shared" si="0"/>
        <v>243000</v>
      </c>
      <c r="H29" s="41">
        <f t="shared" si="1"/>
        <v>72900</v>
      </c>
    </row>
    <row r="30" spans="1:8" ht="28.5" customHeight="1" x14ac:dyDescent="0.2">
      <c r="A30" s="31">
        <v>28</v>
      </c>
      <c r="B30" s="39">
        <v>800465</v>
      </c>
      <c r="C30" s="19" t="s">
        <v>114</v>
      </c>
      <c r="D30" s="40">
        <v>0.18</v>
      </c>
      <c r="E30" s="40">
        <v>6.0000000000000005E-2</v>
      </c>
      <c r="F30" s="40">
        <v>0.12</v>
      </c>
      <c r="G30" s="41">
        <f t="shared" si="0"/>
        <v>243000</v>
      </c>
      <c r="H30" s="41">
        <f t="shared" si="1"/>
        <v>72900</v>
      </c>
    </row>
    <row r="31" spans="1:8" ht="28.5" customHeight="1" x14ac:dyDescent="0.2">
      <c r="A31" s="31">
        <v>29</v>
      </c>
      <c r="B31" s="39">
        <v>800466</v>
      </c>
      <c r="C31" s="19" t="s">
        <v>115</v>
      </c>
      <c r="D31" s="40">
        <v>0.18</v>
      </c>
      <c r="E31" s="40">
        <v>6.0000000000000005E-2</v>
      </c>
      <c r="F31" s="40">
        <v>0.12</v>
      </c>
      <c r="G31" s="41">
        <f t="shared" si="0"/>
        <v>243000</v>
      </c>
      <c r="H31" s="41">
        <f t="shared" si="1"/>
        <v>72900</v>
      </c>
    </row>
    <row r="32" spans="1:8" ht="28.5" customHeight="1" x14ac:dyDescent="0.2">
      <c r="A32" s="31">
        <v>30</v>
      </c>
      <c r="B32" s="39">
        <v>800475</v>
      </c>
      <c r="C32" s="19" t="s">
        <v>116</v>
      </c>
      <c r="D32" s="40">
        <v>0.16</v>
      </c>
      <c r="E32" s="40">
        <v>0.03</v>
      </c>
      <c r="F32" s="40">
        <v>0.13</v>
      </c>
      <c r="G32" s="41">
        <f t="shared" si="0"/>
        <v>235600</v>
      </c>
      <c r="H32" s="41">
        <f t="shared" si="1"/>
        <v>70680</v>
      </c>
    </row>
    <row r="33" spans="1:8" ht="28.5" customHeight="1" x14ac:dyDescent="0.2">
      <c r="A33" s="31">
        <v>31</v>
      </c>
      <c r="B33" s="39">
        <v>800485</v>
      </c>
      <c r="C33" s="19" t="s">
        <v>117</v>
      </c>
      <c r="D33" s="40">
        <v>0.2</v>
      </c>
      <c r="E33" s="40">
        <v>6.9999999999999993E-2</v>
      </c>
      <c r="F33" s="40">
        <v>0.13</v>
      </c>
      <c r="G33" s="41">
        <f t="shared" si="0"/>
        <v>267200</v>
      </c>
      <c r="H33" s="41">
        <f t="shared" si="1"/>
        <v>80160</v>
      </c>
    </row>
    <row r="34" spans="1:8" ht="28.5" customHeight="1" x14ac:dyDescent="0.2">
      <c r="A34" s="31">
        <v>32</v>
      </c>
      <c r="B34" s="39">
        <v>800486</v>
      </c>
      <c r="C34" s="19" t="s">
        <v>118</v>
      </c>
      <c r="D34" s="40">
        <v>0.2</v>
      </c>
      <c r="E34" s="40">
        <v>6.9999999999999993E-2</v>
      </c>
      <c r="F34" s="40">
        <v>0.13</v>
      </c>
      <c r="G34" s="41">
        <f t="shared" si="0"/>
        <v>267200</v>
      </c>
      <c r="H34" s="41">
        <f t="shared" si="1"/>
        <v>80160</v>
      </c>
    </row>
    <row r="35" spans="1:8" ht="28.5" customHeight="1" x14ac:dyDescent="0.2">
      <c r="A35" s="31">
        <v>33</v>
      </c>
      <c r="B35" s="39">
        <v>800490</v>
      </c>
      <c r="C35" s="19" t="s">
        <v>119</v>
      </c>
      <c r="D35" s="40">
        <v>0.18000000000000002</v>
      </c>
      <c r="E35" s="40">
        <v>0.03</v>
      </c>
      <c r="F35" s="40">
        <v>0.15000000000000002</v>
      </c>
      <c r="G35" s="41">
        <f t="shared" si="0"/>
        <v>268200</v>
      </c>
      <c r="H35" s="41">
        <f t="shared" si="1"/>
        <v>80460</v>
      </c>
    </row>
    <row r="36" spans="1:8" ht="28.5" customHeight="1" x14ac:dyDescent="0.2">
      <c r="A36" s="31">
        <v>34</v>
      </c>
      <c r="B36" s="39">
        <v>800495</v>
      </c>
      <c r="C36" s="19" t="s">
        <v>120</v>
      </c>
      <c r="D36" s="40">
        <v>0.16999999999999998</v>
      </c>
      <c r="E36" s="40">
        <v>0.05</v>
      </c>
      <c r="F36" s="40">
        <v>0.12</v>
      </c>
      <c r="G36" s="41">
        <f t="shared" si="0"/>
        <v>235100</v>
      </c>
      <c r="H36" s="41">
        <f t="shared" si="1"/>
        <v>70530</v>
      </c>
    </row>
    <row r="37" spans="1:8" ht="28.5" customHeight="1" x14ac:dyDescent="0.2">
      <c r="A37" s="31">
        <v>35</v>
      </c>
      <c r="B37" s="39">
        <v>800496</v>
      </c>
      <c r="C37" s="19" t="s">
        <v>121</v>
      </c>
      <c r="D37" s="40">
        <v>0.16999999999999998</v>
      </c>
      <c r="E37" s="40">
        <v>0.05</v>
      </c>
      <c r="F37" s="40">
        <v>0.12</v>
      </c>
      <c r="G37" s="41">
        <f t="shared" si="0"/>
        <v>235100</v>
      </c>
      <c r="H37" s="41">
        <f t="shared" si="1"/>
        <v>70530</v>
      </c>
    </row>
    <row r="38" spans="1:8" ht="28.5" customHeight="1" x14ac:dyDescent="0.2">
      <c r="A38" s="31">
        <v>36</v>
      </c>
      <c r="B38" s="39">
        <v>800500</v>
      </c>
      <c r="C38" s="19" t="s">
        <v>122</v>
      </c>
      <c r="D38" s="40">
        <v>0.22000000000000003</v>
      </c>
      <c r="E38" s="40">
        <v>0.08</v>
      </c>
      <c r="F38" s="40">
        <v>0.14000000000000001</v>
      </c>
      <c r="G38" s="41">
        <f t="shared" si="0"/>
        <v>291400</v>
      </c>
      <c r="H38" s="41">
        <f t="shared" si="1"/>
        <v>87420</v>
      </c>
    </row>
    <row r="39" spans="1:8" ht="28.5" customHeight="1" x14ac:dyDescent="0.2">
      <c r="A39" s="31">
        <v>37</v>
      </c>
      <c r="B39" s="39">
        <v>800505</v>
      </c>
      <c r="C39" s="19" t="s">
        <v>123</v>
      </c>
      <c r="D39" s="40">
        <v>0.28000000000000003</v>
      </c>
      <c r="E39" s="40">
        <v>0.09</v>
      </c>
      <c r="F39" s="40">
        <v>0.19</v>
      </c>
      <c r="G39" s="41">
        <f t="shared" si="0"/>
        <v>380800</v>
      </c>
      <c r="H39" s="41">
        <f t="shared" si="1"/>
        <v>114240</v>
      </c>
    </row>
    <row r="40" spans="1:8" ht="28.5" customHeight="1" x14ac:dyDescent="0.2">
      <c r="A40" s="31">
        <v>38</v>
      </c>
      <c r="B40" s="39">
        <v>800510</v>
      </c>
      <c r="C40" s="19" t="s">
        <v>124</v>
      </c>
      <c r="D40" s="40">
        <v>0.16999999999999998</v>
      </c>
      <c r="E40" s="40">
        <v>0.05</v>
      </c>
      <c r="F40" s="40">
        <v>0.12</v>
      </c>
      <c r="G40" s="41">
        <f t="shared" si="0"/>
        <v>235100</v>
      </c>
      <c r="H40" s="41">
        <f t="shared" si="1"/>
        <v>70530</v>
      </c>
    </row>
    <row r="41" spans="1:8" ht="28.5" customHeight="1" x14ac:dyDescent="0.2">
      <c r="A41" s="31">
        <v>39</v>
      </c>
      <c r="B41" s="39">
        <v>800515</v>
      </c>
      <c r="C41" s="19" t="s">
        <v>125</v>
      </c>
      <c r="D41" s="40">
        <v>0.16999999999999998</v>
      </c>
      <c r="E41" s="40">
        <v>0.05</v>
      </c>
      <c r="F41" s="40">
        <v>0.12</v>
      </c>
      <c r="G41" s="41">
        <f t="shared" si="0"/>
        <v>235100</v>
      </c>
      <c r="H41" s="41">
        <f t="shared" si="1"/>
        <v>70530</v>
      </c>
    </row>
    <row r="42" spans="1:8" ht="28.5" customHeight="1" x14ac:dyDescent="0.2">
      <c r="A42" s="31">
        <v>40</v>
      </c>
      <c r="B42" s="39">
        <v>800520</v>
      </c>
      <c r="C42" s="19" t="s">
        <v>126</v>
      </c>
      <c r="D42" s="40">
        <v>0.39</v>
      </c>
      <c r="E42" s="40">
        <v>0.15000000000000002</v>
      </c>
      <c r="F42" s="40">
        <v>0.24</v>
      </c>
      <c r="G42" s="41">
        <f t="shared" si="0"/>
        <v>509700</v>
      </c>
      <c r="H42" s="41">
        <f t="shared" si="1"/>
        <v>152910</v>
      </c>
    </row>
    <row r="43" spans="1:8" ht="28.5" customHeight="1" x14ac:dyDescent="0.2">
      <c r="A43" s="31">
        <v>41</v>
      </c>
      <c r="B43" s="39">
        <v>800525</v>
      </c>
      <c r="C43" s="19" t="s">
        <v>127</v>
      </c>
      <c r="D43" s="40">
        <v>0.31</v>
      </c>
      <c r="E43" s="40">
        <v>0.09</v>
      </c>
      <c r="F43" s="40">
        <v>0.22</v>
      </c>
      <c r="G43" s="41">
        <f t="shared" si="0"/>
        <v>429700</v>
      </c>
      <c r="H43" s="41">
        <f t="shared" si="1"/>
        <v>128910</v>
      </c>
    </row>
    <row r="44" spans="1:8" ht="28.5" customHeight="1" x14ac:dyDescent="0.2">
      <c r="A44" s="31">
        <v>42</v>
      </c>
      <c r="B44" s="39">
        <v>800530</v>
      </c>
      <c r="C44" s="19" t="s">
        <v>128</v>
      </c>
      <c r="D44" s="40">
        <v>0.2</v>
      </c>
      <c r="E44" s="40">
        <v>6.9999999999999993E-2</v>
      </c>
      <c r="F44" s="40">
        <v>0.13</v>
      </c>
      <c r="G44" s="41">
        <f t="shared" si="0"/>
        <v>267200</v>
      </c>
      <c r="H44" s="41">
        <f t="shared" si="1"/>
        <v>80160</v>
      </c>
    </row>
    <row r="45" spans="1:8" ht="28.5" customHeight="1" x14ac:dyDescent="0.2">
      <c r="A45" s="31">
        <v>43</v>
      </c>
      <c r="B45" s="39">
        <v>800535</v>
      </c>
      <c r="C45" s="19" t="s">
        <v>129</v>
      </c>
      <c r="D45" s="40">
        <v>0.2</v>
      </c>
      <c r="E45" s="40">
        <v>6.9999999999999993E-2</v>
      </c>
      <c r="F45" s="40">
        <v>0.13</v>
      </c>
      <c r="G45" s="41">
        <f t="shared" si="0"/>
        <v>267200</v>
      </c>
      <c r="H45" s="41">
        <f t="shared" si="1"/>
        <v>80160</v>
      </c>
    </row>
    <row r="46" spans="1:8" ht="28.5" customHeight="1" x14ac:dyDescent="0.2">
      <c r="A46" s="31">
        <v>44</v>
      </c>
      <c r="B46" s="39">
        <v>800540</v>
      </c>
      <c r="C46" s="19" t="s">
        <v>130</v>
      </c>
      <c r="D46" s="40">
        <v>0.2</v>
      </c>
      <c r="E46" s="40">
        <v>6.9999999999999993E-2</v>
      </c>
      <c r="F46" s="40">
        <v>0.13</v>
      </c>
      <c r="G46" s="41">
        <f t="shared" si="0"/>
        <v>267200</v>
      </c>
      <c r="H46" s="41">
        <f t="shared" si="1"/>
        <v>80160</v>
      </c>
    </row>
    <row r="47" spans="1:8" ht="28.5" customHeight="1" x14ac:dyDescent="0.2">
      <c r="A47" s="31">
        <v>45</v>
      </c>
      <c r="B47" s="39">
        <v>800555</v>
      </c>
      <c r="C47" s="19" t="s">
        <v>131</v>
      </c>
      <c r="D47" s="40">
        <v>0.58000000000000007</v>
      </c>
      <c r="E47" s="40">
        <v>0.19</v>
      </c>
      <c r="F47" s="40">
        <v>0.39</v>
      </c>
      <c r="G47" s="41">
        <f t="shared" si="0"/>
        <v>785800</v>
      </c>
      <c r="H47" s="41">
        <f t="shared" si="1"/>
        <v>235740</v>
      </c>
    </row>
    <row r="48" spans="1:8" ht="28.5" customHeight="1" x14ac:dyDescent="0.2">
      <c r="A48" s="31">
        <v>46</v>
      </c>
      <c r="B48" s="39">
        <v>800556</v>
      </c>
      <c r="C48" s="19" t="s">
        <v>132</v>
      </c>
      <c r="D48" s="40">
        <v>0.58000000000000007</v>
      </c>
      <c r="E48" s="40">
        <v>0.19</v>
      </c>
      <c r="F48" s="40">
        <v>0.39</v>
      </c>
      <c r="G48" s="41">
        <f t="shared" si="0"/>
        <v>785800</v>
      </c>
      <c r="H48" s="41">
        <f t="shared" si="1"/>
        <v>235740</v>
      </c>
    </row>
    <row r="49" spans="1:8" ht="28.5" customHeight="1" x14ac:dyDescent="0.2">
      <c r="A49" s="31">
        <v>47</v>
      </c>
      <c r="B49" s="39">
        <v>800560</v>
      </c>
      <c r="C49" s="19" t="s">
        <v>133</v>
      </c>
      <c r="D49" s="40">
        <v>0.74</v>
      </c>
      <c r="E49" s="40">
        <v>9.9999999999999992E-2</v>
      </c>
      <c r="F49" s="40">
        <v>0.64</v>
      </c>
      <c r="G49" s="41">
        <f t="shared" si="0"/>
        <v>1122200</v>
      </c>
      <c r="H49" s="41">
        <f t="shared" si="1"/>
        <v>336660</v>
      </c>
    </row>
    <row r="50" spans="1:8" ht="28.5" customHeight="1" x14ac:dyDescent="0.2">
      <c r="A50" s="31">
        <v>48</v>
      </c>
      <c r="B50" s="39">
        <v>800565</v>
      </c>
      <c r="C50" s="19" t="s">
        <v>134</v>
      </c>
      <c r="D50" s="40">
        <v>0.73</v>
      </c>
      <c r="E50" s="40">
        <v>0.21000000000000002</v>
      </c>
      <c r="F50" s="40">
        <v>0.52</v>
      </c>
      <c r="G50" s="41">
        <f t="shared" si="0"/>
        <v>1013500</v>
      </c>
      <c r="H50" s="41">
        <f t="shared" si="1"/>
        <v>304050</v>
      </c>
    </row>
    <row r="51" spans="1:8" ht="28.5" customHeight="1" x14ac:dyDescent="0.2">
      <c r="A51" s="31">
        <v>49</v>
      </c>
      <c r="B51" s="39">
        <v>800570</v>
      </c>
      <c r="C51" s="19" t="s">
        <v>135</v>
      </c>
      <c r="D51" s="40">
        <v>0.61</v>
      </c>
      <c r="E51" s="40">
        <v>0.12</v>
      </c>
      <c r="F51" s="40">
        <v>0.49</v>
      </c>
      <c r="G51" s="41">
        <f t="shared" si="0"/>
        <v>893500</v>
      </c>
      <c r="H51" s="41">
        <f t="shared" si="1"/>
        <v>268050</v>
      </c>
    </row>
    <row r="52" spans="1:8" ht="28.5" customHeight="1" x14ac:dyDescent="0.2">
      <c r="A52" s="31">
        <v>50</v>
      </c>
      <c r="B52" s="39">
        <v>800571</v>
      </c>
      <c r="C52" s="19" t="s">
        <v>136</v>
      </c>
      <c r="D52" s="40">
        <v>1.3399999999999999</v>
      </c>
      <c r="E52" s="40">
        <v>0.14000000000000001</v>
      </c>
      <c r="F52" s="40">
        <v>1.2</v>
      </c>
      <c r="G52" s="41">
        <f t="shared" si="0"/>
        <v>2066600</v>
      </c>
      <c r="H52" s="41">
        <f t="shared" si="1"/>
        <v>619980</v>
      </c>
    </row>
    <row r="53" spans="1:8" ht="28.5" customHeight="1" x14ac:dyDescent="0.2">
      <c r="A53" s="31">
        <v>51</v>
      </c>
      <c r="B53" s="39">
        <v>800575</v>
      </c>
      <c r="C53" s="19" t="s">
        <v>137</v>
      </c>
      <c r="D53" s="40">
        <v>0.43</v>
      </c>
      <c r="E53" s="40">
        <v>9.9999999999999992E-2</v>
      </c>
      <c r="F53" s="40">
        <v>0.33</v>
      </c>
      <c r="G53" s="41">
        <f t="shared" si="0"/>
        <v>616900</v>
      </c>
      <c r="H53" s="41">
        <f t="shared" si="1"/>
        <v>185070</v>
      </c>
    </row>
    <row r="54" spans="1:8" ht="28.5" customHeight="1" x14ac:dyDescent="0.2">
      <c r="A54" s="31">
        <v>52</v>
      </c>
      <c r="B54" s="39">
        <v>800580</v>
      </c>
      <c r="C54" s="19" t="s">
        <v>138</v>
      </c>
      <c r="D54" s="40">
        <v>0.69</v>
      </c>
      <c r="E54" s="40">
        <v>0.21</v>
      </c>
      <c r="F54" s="40">
        <v>0.48</v>
      </c>
      <c r="G54" s="41">
        <f t="shared" si="0"/>
        <v>948300</v>
      </c>
      <c r="H54" s="41">
        <f t="shared" si="1"/>
        <v>284490</v>
      </c>
    </row>
    <row r="55" spans="1:8" ht="28.5" customHeight="1" x14ac:dyDescent="0.2">
      <c r="A55" s="31">
        <v>53</v>
      </c>
      <c r="B55" s="39">
        <v>800585</v>
      </c>
      <c r="C55" s="19" t="s">
        <v>139</v>
      </c>
      <c r="D55" s="40">
        <v>0.44</v>
      </c>
      <c r="E55" s="40">
        <v>0.14000000000000001</v>
      </c>
      <c r="F55" s="40">
        <v>0.3</v>
      </c>
      <c r="G55" s="41">
        <f t="shared" si="0"/>
        <v>599600</v>
      </c>
      <c r="H55" s="41">
        <f t="shared" si="1"/>
        <v>179880</v>
      </c>
    </row>
    <row r="56" spans="1:8" ht="28.5" customHeight="1" x14ac:dyDescent="0.2">
      <c r="A56" s="31">
        <v>54</v>
      </c>
      <c r="B56" s="39">
        <v>800586</v>
      </c>
      <c r="C56" s="19" t="s">
        <v>140</v>
      </c>
      <c r="D56" s="40">
        <v>0.44</v>
      </c>
      <c r="E56" s="40">
        <v>0.14000000000000001</v>
      </c>
      <c r="F56" s="40">
        <v>0.3</v>
      </c>
      <c r="G56" s="41">
        <f t="shared" si="0"/>
        <v>599600</v>
      </c>
      <c r="H56" s="41">
        <f t="shared" si="1"/>
        <v>179880</v>
      </c>
    </row>
    <row r="57" spans="1:8" ht="28.5" customHeight="1" x14ac:dyDescent="0.2">
      <c r="A57" s="31">
        <v>55</v>
      </c>
      <c r="B57" s="39">
        <v>800590</v>
      </c>
      <c r="C57" s="19" t="s">
        <v>141</v>
      </c>
      <c r="D57" s="40">
        <v>0.42</v>
      </c>
      <c r="E57" s="40">
        <v>9.9999999999999992E-2</v>
      </c>
      <c r="F57" s="40">
        <v>0.32</v>
      </c>
      <c r="G57" s="41">
        <f t="shared" si="0"/>
        <v>600600</v>
      </c>
      <c r="H57" s="41">
        <f t="shared" si="1"/>
        <v>180180</v>
      </c>
    </row>
    <row r="58" spans="1:8" ht="28.5" customHeight="1" x14ac:dyDescent="0.2">
      <c r="A58" s="31">
        <v>56</v>
      </c>
      <c r="B58" s="39">
        <v>800640</v>
      </c>
      <c r="C58" s="19" t="s">
        <v>142</v>
      </c>
      <c r="D58" s="40">
        <v>0.34</v>
      </c>
      <c r="E58" s="40">
        <v>0.17</v>
      </c>
      <c r="F58" s="40">
        <v>0.17</v>
      </c>
      <c r="G58" s="41">
        <f t="shared" si="0"/>
        <v>411400</v>
      </c>
      <c r="H58" s="41">
        <f t="shared" si="1"/>
        <v>123420</v>
      </c>
    </row>
    <row r="59" spans="1:8" ht="28.5" customHeight="1" x14ac:dyDescent="0.2">
      <c r="A59" s="31">
        <v>57</v>
      </c>
      <c r="B59" s="39">
        <v>800650</v>
      </c>
      <c r="C59" s="19" t="s">
        <v>143</v>
      </c>
      <c r="D59" s="40">
        <v>0.32</v>
      </c>
      <c r="E59" s="40">
        <v>0.08</v>
      </c>
      <c r="F59" s="40">
        <v>0.24</v>
      </c>
      <c r="G59" s="41">
        <f t="shared" si="0"/>
        <v>454400</v>
      </c>
      <c r="H59" s="41">
        <f t="shared" si="1"/>
        <v>136320</v>
      </c>
    </row>
    <row r="60" spans="1:8" ht="28.5" customHeight="1" x14ac:dyDescent="0.2">
      <c r="A60" s="31">
        <v>58</v>
      </c>
      <c r="B60" s="39">
        <v>800655</v>
      </c>
      <c r="C60" s="19" t="s">
        <v>144</v>
      </c>
      <c r="D60" s="40">
        <v>0.25</v>
      </c>
      <c r="E60" s="40">
        <v>6.0000000000000005E-2</v>
      </c>
      <c r="F60" s="40">
        <v>0.19</v>
      </c>
      <c r="G60" s="41">
        <f t="shared" si="0"/>
        <v>357100</v>
      </c>
      <c r="H60" s="41">
        <f t="shared" si="1"/>
        <v>107130</v>
      </c>
    </row>
    <row r="61" spans="1:8" ht="28.5" customHeight="1" x14ac:dyDescent="0.2">
      <c r="A61" s="31">
        <v>59</v>
      </c>
      <c r="B61" s="39">
        <v>800675</v>
      </c>
      <c r="C61" s="19" t="s">
        <v>145</v>
      </c>
      <c r="D61" s="40">
        <v>0.38</v>
      </c>
      <c r="E61" s="40">
        <v>9.9999999999999992E-2</v>
      </c>
      <c r="F61" s="40">
        <v>0.28000000000000003</v>
      </c>
      <c r="G61" s="41">
        <f t="shared" si="0"/>
        <v>535400</v>
      </c>
      <c r="H61" s="41">
        <f t="shared" si="1"/>
        <v>160620</v>
      </c>
    </row>
    <row r="62" spans="1:8" ht="28.5" customHeight="1" x14ac:dyDescent="0.2">
      <c r="A62" s="31">
        <v>60</v>
      </c>
      <c r="B62" s="39">
        <v>800800</v>
      </c>
      <c r="C62" s="19" t="s">
        <v>146</v>
      </c>
      <c r="D62" s="40">
        <v>0.93</v>
      </c>
      <c r="E62" s="40">
        <v>0.26</v>
      </c>
      <c r="F62" s="40">
        <v>0.67</v>
      </c>
      <c r="G62" s="41">
        <f t="shared" si="0"/>
        <v>1297500</v>
      </c>
      <c r="H62" s="41">
        <f t="shared" si="1"/>
        <v>389250</v>
      </c>
    </row>
    <row r="63" spans="1:8" ht="28.5" customHeight="1" x14ac:dyDescent="0.2">
      <c r="A63" s="31">
        <v>61</v>
      </c>
      <c r="B63" s="39">
        <v>801040</v>
      </c>
      <c r="C63" s="19" t="s">
        <v>147</v>
      </c>
      <c r="D63" s="40">
        <v>0.63</v>
      </c>
      <c r="E63" s="40">
        <v>0.15000000000000002</v>
      </c>
      <c r="F63" s="40">
        <v>0.48</v>
      </c>
      <c r="G63" s="41">
        <f t="shared" si="0"/>
        <v>900900</v>
      </c>
      <c r="H63" s="41">
        <f t="shared" si="1"/>
        <v>270270</v>
      </c>
    </row>
    <row r="64" spans="1:8" ht="28.5" customHeight="1" x14ac:dyDescent="0.2">
      <c r="A64" s="31">
        <v>62</v>
      </c>
      <c r="B64" s="39">
        <v>801045</v>
      </c>
      <c r="C64" s="19" t="s">
        <v>148</v>
      </c>
      <c r="D64" s="40">
        <v>1.1100000000000001</v>
      </c>
      <c r="E64" s="40">
        <v>0.31</v>
      </c>
      <c r="F64" s="40">
        <v>0.8</v>
      </c>
      <c r="G64" s="41">
        <f t="shared" si="0"/>
        <v>1548900</v>
      </c>
      <c r="H64" s="41">
        <f t="shared" si="1"/>
        <v>464670</v>
      </c>
    </row>
    <row r="65" spans="1:8" ht="28.5" customHeight="1" x14ac:dyDescent="0.2">
      <c r="A65" s="31">
        <v>63</v>
      </c>
      <c r="B65" s="39">
        <v>801080</v>
      </c>
      <c r="C65" s="19" t="s">
        <v>149</v>
      </c>
      <c r="D65" s="40">
        <v>1.62</v>
      </c>
      <c r="E65" s="40">
        <v>0.35000000000000003</v>
      </c>
      <c r="F65" s="40">
        <v>1.27</v>
      </c>
      <c r="G65" s="41">
        <f t="shared" si="0"/>
        <v>2346600</v>
      </c>
      <c r="H65" s="41">
        <f t="shared" si="1"/>
        <v>703980</v>
      </c>
    </row>
    <row r="66" spans="1:8" ht="28.5" customHeight="1" x14ac:dyDescent="0.2">
      <c r="A66" s="31">
        <v>64</v>
      </c>
      <c r="B66" s="39">
        <v>801082</v>
      </c>
      <c r="C66" s="19" t="s">
        <v>150</v>
      </c>
      <c r="D66" s="40">
        <v>3.7</v>
      </c>
      <c r="E66" s="40">
        <v>0.7</v>
      </c>
      <c r="F66" s="40">
        <v>3</v>
      </c>
      <c r="G66" s="41">
        <f t="shared" si="0"/>
        <v>5443000</v>
      </c>
      <c r="H66" s="41">
        <f t="shared" si="1"/>
        <v>1632900</v>
      </c>
    </row>
    <row r="67" spans="1:8" ht="28.5" customHeight="1" x14ac:dyDescent="0.2">
      <c r="A67" s="31">
        <v>65</v>
      </c>
      <c r="B67" s="39">
        <v>801145</v>
      </c>
      <c r="C67" s="19" t="s">
        <v>151</v>
      </c>
      <c r="D67" s="40">
        <v>1.04</v>
      </c>
      <c r="E67" s="40">
        <v>0.4</v>
      </c>
      <c r="F67" s="40">
        <v>0.64</v>
      </c>
      <c r="G67" s="41">
        <f t="shared" ref="G67:G130" si="2">(E67*790000)+(F67*1630000)</f>
        <v>1359200</v>
      </c>
      <c r="H67" s="41">
        <f t="shared" ref="H67:H130" si="3">G67*0.3</f>
        <v>407760</v>
      </c>
    </row>
    <row r="68" spans="1:8" ht="28.5" customHeight="1" x14ac:dyDescent="0.2">
      <c r="A68" s="31">
        <v>66</v>
      </c>
      <c r="B68" s="39">
        <v>801150</v>
      </c>
      <c r="C68" s="19" t="s">
        <v>152</v>
      </c>
      <c r="D68" s="40">
        <v>0.39999999999999997</v>
      </c>
      <c r="E68" s="40">
        <v>9.9999999999999992E-2</v>
      </c>
      <c r="F68" s="40">
        <v>0.3</v>
      </c>
      <c r="G68" s="41">
        <f t="shared" si="2"/>
        <v>568000</v>
      </c>
      <c r="H68" s="41">
        <f t="shared" si="3"/>
        <v>170400</v>
      </c>
    </row>
    <row r="69" spans="1:8" ht="28.5" customHeight="1" x14ac:dyDescent="0.2">
      <c r="A69" s="31">
        <v>67</v>
      </c>
      <c r="B69" s="39">
        <v>801170</v>
      </c>
      <c r="C69" s="19" t="s">
        <v>153</v>
      </c>
      <c r="D69" s="40">
        <v>1.1000000000000001</v>
      </c>
      <c r="E69" s="40">
        <v>0.48</v>
      </c>
      <c r="F69" s="40">
        <v>0.62</v>
      </c>
      <c r="G69" s="41">
        <f t="shared" si="2"/>
        <v>1389800</v>
      </c>
      <c r="H69" s="41">
        <f t="shared" si="3"/>
        <v>416940</v>
      </c>
    </row>
    <row r="70" spans="1:8" ht="28.5" customHeight="1" x14ac:dyDescent="0.2">
      <c r="A70" s="31">
        <v>68</v>
      </c>
      <c r="B70" s="39">
        <v>801270</v>
      </c>
      <c r="C70" s="19" t="s">
        <v>154</v>
      </c>
      <c r="D70" s="40">
        <v>1.1200000000000001</v>
      </c>
      <c r="E70" s="40">
        <v>0.28000000000000003</v>
      </c>
      <c r="F70" s="40">
        <v>0.84</v>
      </c>
      <c r="G70" s="41">
        <f t="shared" si="2"/>
        <v>1590400</v>
      </c>
      <c r="H70" s="41">
        <f t="shared" si="3"/>
        <v>477120</v>
      </c>
    </row>
    <row r="71" spans="1:8" ht="28.5" customHeight="1" x14ac:dyDescent="0.2">
      <c r="A71" s="31">
        <v>69</v>
      </c>
      <c r="B71" s="39">
        <v>801400</v>
      </c>
      <c r="C71" s="19" t="s">
        <v>155</v>
      </c>
      <c r="D71" s="40">
        <v>0.49000000000000005</v>
      </c>
      <c r="E71" s="40">
        <v>0.2</v>
      </c>
      <c r="F71" s="40">
        <v>0.29000000000000004</v>
      </c>
      <c r="G71" s="41">
        <f t="shared" si="2"/>
        <v>630700</v>
      </c>
      <c r="H71" s="41">
        <f t="shared" si="3"/>
        <v>189210</v>
      </c>
    </row>
    <row r="72" spans="1:8" ht="28.5" customHeight="1" x14ac:dyDescent="0.2">
      <c r="A72" s="31">
        <v>70</v>
      </c>
      <c r="B72" s="39">
        <v>801427</v>
      </c>
      <c r="C72" s="19" t="s">
        <v>156</v>
      </c>
      <c r="D72" s="40">
        <v>0.63</v>
      </c>
      <c r="E72" s="40">
        <v>0.26</v>
      </c>
      <c r="F72" s="40">
        <v>0.37</v>
      </c>
      <c r="G72" s="41">
        <f t="shared" si="2"/>
        <v>808500</v>
      </c>
      <c r="H72" s="41">
        <f t="shared" si="3"/>
        <v>242550</v>
      </c>
    </row>
    <row r="73" spans="1:8" ht="28.5" customHeight="1" x14ac:dyDescent="0.2">
      <c r="A73" s="31">
        <v>71</v>
      </c>
      <c r="B73" s="39">
        <v>801500</v>
      </c>
      <c r="C73" s="19" t="s">
        <v>157</v>
      </c>
      <c r="D73" s="40">
        <v>0.94</v>
      </c>
      <c r="E73" s="40">
        <v>0.3</v>
      </c>
      <c r="F73" s="40">
        <v>0.64</v>
      </c>
      <c r="G73" s="41">
        <f t="shared" si="2"/>
        <v>1280200</v>
      </c>
      <c r="H73" s="41">
        <f t="shared" si="3"/>
        <v>384060</v>
      </c>
    </row>
    <row r="74" spans="1:8" ht="28.5" customHeight="1" x14ac:dyDescent="0.2">
      <c r="A74" s="31">
        <v>72</v>
      </c>
      <c r="B74" s="39">
        <v>801510</v>
      </c>
      <c r="C74" s="19" t="s">
        <v>158</v>
      </c>
      <c r="D74" s="40">
        <v>0.79</v>
      </c>
      <c r="E74" s="40">
        <v>7.0000000000000007E-2</v>
      </c>
      <c r="F74" s="40">
        <v>0.72</v>
      </c>
      <c r="G74" s="41">
        <f t="shared" si="2"/>
        <v>1228900</v>
      </c>
      <c r="H74" s="41">
        <f t="shared" si="3"/>
        <v>368670</v>
      </c>
    </row>
    <row r="75" spans="1:8" ht="28.5" customHeight="1" x14ac:dyDescent="0.2">
      <c r="A75" s="31">
        <v>73</v>
      </c>
      <c r="B75" s="39">
        <v>801590</v>
      </c>
      <c r="C75" s="19" t="s">
        <v>159</v>
      </c>
      <c r="D75" s="40">
        <v>0.76</v>
      </c>
      <c r="E75" s="40">
        <v>0.24000000000000002</v>
      </c>
      <c r="F75" s="40">
        <v>0.52</v>
      </c>
      <c r="G75" s="41">
        <f t="shared" si="2"/>
        <v>1037200</v>
      </c>
      <c r="H75" s="41">
        <f t="shared" si="3"/>
        <v>311160</v>
      </c>
    </row>
    <row r="76" spans="1:8" ht="28.5" customHeight="1" x14ac:dyDescent="0.2">
      <c r="A76" s="31">
        <v>74</v>
      </c>
      <c r="B76" s="39">
        <v>801591</v>
      </c>
      <c r="C76" s="19" t="s">
        <v>160</v>
      </c>
      <c r="D76" s="40">
        <v>0.67</v>
      </c>
      <c r="E76" s="40">
        <v>0.21</v>
      </c>
      <c r="F76" s="40">
        <v>0.46</v>
      </c>
      <c r="G76" s="41">
        <f t="shared" si="2"/>
        <v>915700</v>
      </c>
      <c r="H76" s="41">
        <f t="shared" si="3"/>
        <v>274710</v>
      </c>
    </row>
    <row r="77" spans="1:8" ht="28.5" customHeight="1" x14ac:dyDescent="0.2">
      <c r="A77" s="31">
        <v>75</v>
      </c>
      <c r="B77" s="39">
        <v>801595</v>
      </c>
      <c r="C77" s="19" t="s">
        <v>161</v>
      </c>
      <c r="D77" s="40">
        <v>1.38</v>
      </c>
      <c r="E77" s="40">
        <v>0.5</v>
      </c>
      <c r="F77" s="40">
        <v>0.88</v>
      </c>
      <c r="G77" s="41">
        <f t="shared" si="2"/>
        <v>1829400</v>
      </c>
      <c r="H77" s="41">
        <f t="shared" si="3"/>
        <v>548820</v>
      </c>
    </row>
    <row r="78" spans="1:8" ht="28.5" customHeight="1" x14ac:dyDescent="0.2">
      <c r="A78" s="31">
        <v>76</v>
      </c>
      <c r="B78" s="39">
        <v>802000</v>
      </c>
      <c r="C78" s="19" t="s">
        <v>162</v>
      </c>
      <c r="D78" s="40">
        <v>0.27</v>
      </c>
      <c r="E78" s="40">
        <v>0.11</v>
      </c>
      <c r="F78" s="40">
        <v>0.16</v>
      </c>
      <c r="G78" s="41">
        <f t="shared" si="2"/>
        <v>347700</v>
      </c>
      <c r="H78" s="41">
        <f t="shared" si="3"/>
        <v>104310</v>
      </c>
    </row>
    <row r="79" spans="1:8" ht="28.5" customHeight="1" x14ac:dyDescent="0.2">
      <c r="A79" s="31">
        <v>77</v>
      </c>
      <c r="B79" s="39">
        <v>802005</v>
      </c>
      <c r="C79" s="19" t="s">
        <v>163</v>
      </c>
      <c r="D79" s="40">
        <v>0.15</v>
      </c>
      <c r="E79" s="40">
        <v>6.0000000000000005E-2</v>
      </c>
      <c r="F79" s="40">
        <v>0.09</v>
      </c>
      <c r="G79" s="41">
        <f t="shared" si="2"/>
        <v>194100</v>
      </c>
      <c r="H79" s="41">
        <f t="shared" si="3"/>
        <v>58230</v>
      </c>
    </row>
    <row r="80" spans="1:8" ht="28.5" customHeight="1" x14ac:dyDescent="0.2">
      <c r="A80" s="31">
        <v>78</v>
      </c>
      <c r="B80" s="39">
        <v>802010</v>
      </c>
      <c r="C80" s="19" t="s">
        <v>164</v>
      </c>
      <c r="D80" s="40">
        <v>7.0000000000000007E-2</v>
      </c>
      <c r="E80" s="40">
        <v>0.03</v>
      </c>
      <c r="F80" s="40">
        <v>0.04</v>
      </c>
      <c r="G80" s="41">
        <f t="shared" si="2"/>
        <v>88900</v>
      </c>
      <c r="H80" s="41">
        <f t="shared" si="3"/>
        <v>26670</v>
      </c>
    </row>
    <row r="81" spans="1:8" ht="28.5" customHeight="1" x14ac:dyDescent="0.2">
      <c r="A81" s="31">
        <v>79</v>
      </c>
      <c r="B81" s="39">
        <v>802015</v>
      </c>
      <c r="C81" s="19" t="s">
        <v>165</v>
      </c>
      <c r="D81" s="40">
        <v>7.0000000000000007E-2</v>
      </c>
      <c r="E81" s="40">
        <v>0.03</v>
      </c>
      <c r="F81" s="40">
        <v>0.04</v>
      </c>
      <c r="G81" s="41">
        <f t="shared" si="2"/>
        <v>88900</v>
      </c>
      <c r="H81" s="41">
        <f t="shared" si="3"/>
        <v>26670</v>
      </c>
    </row>
    <row r="82" spans="1:8" ht="28.5" customHeight="1" x14ac:dyDescent="0.2">
      <c r="A82" s="31">
        <v>80</v>
      </c>
      <c r="B82" s="39">
        <v>802020</v>
      </c>
      <c r="C82" s="19" t="s">
        <v>166</v>
      </c>
      <c r="D82" s="40">
        <v>0.16</v>
      </c>
      <c r="E82" s="40">
        <v>0.05</v>
      </c>
      <c r="F82" s="40">
        <v>0.11</v>
      </c>
      <c r="G82" s="41">
        <f t="shared" si="2"/>
        <v>218800</v>
      </c>
      <c r="H82" s="41">
        <f t="shared" si="3"/>
        <v>65640</v>
      </c>
    </row>
    <row r="83" spans="1:8" ht="28.5" customHeight="1" x14ac:dyDescent="0.2">
      <c r="A83" s="31">
        <v>81</v>
      </c>
      <c r="B83" s="39">
        <v>802025</v>
      </c>
      <c r="C83" s="19" t="s">
        <v>167</v>
      </c>
      <c r="D83" s="40">
        <v>0.11</v>
      </c>
      <c r="E83" s="40">
        <v>0.03</v>
      </c>
      <c r="F83" s="40">
        <v>0.08</v>
      </c>
      <c r="G83" s="41">
        <f t="shared" si="2"/>
        <v>154100</v>
      </c>
      <c r="H83" s="41">
        <f t="shared" si="3"/>
        <v>46230</v>
      </c>
    </row>
    <row r="84" spans="1:8" ht="28.5" customHeight="1" x14ac:dyDescent="0.2">
      <c r="A84" s="31">
        <v>82</v>
      </c>
      <c r="B84" s="39">
        <v>802030</v>
      </c>
      <c r="C84" s="19" t="s">
        <v>168</v>
      </c>
      <c r="D84" s="40">
        <v>0.09</v>
      </c>
      <c r="E84" s="40">
        <v>0.03</v>
      </c>
      <c r="F84" s="40">
        <v>6.0000000000000005E-2</v>
      </c>
      <c r="G84" s="41">
        <f t="shared" si="2"/>
        <v>121500.00000000001</v>
      </c>
      <c r="H84" s="41">
        <f t="shared" si="3"/>
        <v>36450</v>
      </c>
    </row>
    <row r="85" spans="1:8" ht="28.5" customHeight="1" x14ac:dyDescent="0.2">
      <c r="A85" s="31">
        <v>83</v>
      </c>
      <c r="B85" s="39">
        <v>802065</v>
      </c>
      <c r="C85" s="19" t="s">
        <v>169</v>
      </c>
      <c r="D85" s="40">
        <v>0.15</v>
      </c>
      <c r="E85" s="40">
        <v>0.03</v>
      </c>
      <c r="F85" s="40">
        <v>0.12</v>
      </c>
      <c r="G85" s="41">
        <f t="shared" si="2"/>
        <v>219300</v>
      </c>
      <c r="H85" s="41">
        <f t="shared" si="3"/>
        <v>65790</v>
      </c>
    </row>
    <row r="86" spans="1:8" ht="36" customHeight="1" x14ac:dyDescent="0.2">
      <c r="A86" s="31">
        <v>84</v>
      </c>
      <c r="B86" s="39">
        <v>802070</v>
      </c>
      <c r="C86" s="19" t="s">
        <v>170</v>
      </c>
      <c r="D86" s="40">
        <v>0.16</v>
      </c>
      <c r="E86" s="40">
        <v>0.05</v>
      </c>
      <c r="F86" s="40">
        <v>0.11</v>
      </c>
      <c r="G86" s="41">
        <f t="shared" si="2"/>
        <v>218800</v>
      </c>
      <c r="H86" s="41">
        <f t="shared" si="3"/>
        <v>65640</v>
      </c>
    </row>
    <row r="87" spans="1:8" ht="28.5" customHeight="1" x14ac:dyDescent="0.2">
      <c r="A87" s="31">
        <v>85</v>
      </c>
      <c r="B87" s="39">
        <v>802075</v>
      </c>
      <c r="C87" s="19" t="s">
        <v>171</v>
      </c>
      <c r="D87" s="40">
        <v>0.08</v>
      </c>
      <c r="E87" s="40">
        <v>0.02</v>
      </c>
      <c r="F87" s="40">
        <v>6.0000000000000005E-2</v>
      </c>
      <c r="G87" s="41">
        <f t="shared" si="2"/>
        <v>113600.00000000001</v>
      </c>
      <c r="H87" s="41">
        <f t="shared" si="3"/>
        <v>34080</v>
      </c>
    </row>
    <row r="88" spans="1:8" ht="28.5" customHeight="1" x14ac:dyDescent="0.2">
      <c r="A88" s="31">
        <v>86</v>
      </c>
      <c r="B88" s="39">
        <v>802080</v>
      </c>
      <c r="C88" s="19" t="s">
        <v>172</v>
      </c>
      <c r="D88" s="40">
        <v>0.64</v>
      </c>
      <c r="E88" s="40">
        <v>0.12</v>
      </c>
      <c r="F88" s="40">
        <v>0.52</v>
      </c>
      <c r="G88" s="41">
        <f t="shared" si="2"/>
        <v>942400</v>
      </c>
      <c r="H88" s="41">
        <f t="shared" si="3"/>
        <v>282720</v>
      </c>
    </row>
    <row r="89" spans="1:8" ht="28.5" customHeight="1" x14ac:dyDescent="0.2">
      <c r="A89" s="31">
        <v>87</v>
      </c>
      <c r="B89" s="39">
        <v>802085</v>
      </c>
      <c r="C89" s="19" t="s">
        <v>173</v>
      </c>
      <c r="D89" s="40">
        <v>0.64</v>
      </c>
      <c r="E89" s="40">
        <v>0.12</v>
      </c>
      <c r="F89" s="40">
        <v>0.52</v>
      </c>
      <c r="G89" s="41">
        <f t="shared" si="2"/>
        <v>942400</v>
      </c>
      <c r="H89" s="41">
        <f t="shared" si="3"/>
        <v>282720</v>
      </c>
    </row>
    <row r="90" spans="1:8" ht="28.5" customHeight="1" x14ac:dyDescent="0.2">
      <c r="A90" s="31">
        <v>88</v>
      </c>
      <c r="B90" s="39">
        <v>802090</v>
      </c>
      <c r="C90" s="19" t="s">
        <v>174</v>
      </c>
      <c r="D90" s="40">
        <v>0.64</v>
      </c>
      <c r="E90" s="40">
        <v>0.12</v>
      </c>
      <c r="F90" s="40">
        <v>0.52</v>
      </c>
      <c r="G90" s="41">
        <f t="shared" si="2"/>
        <v>942400</v>
      </c>
      <c r="H90" s="41">
        <f t="shared" si="3"/>
        <v>282720</v>
      </c>
    </row>
    <row r="91" spans="1:8" ht="28.5" customHeight="1" x14ac:dyDescent="0.2">
      <c r="A91" s="31">
        <v>89</v>
      </c>
      <c r="B91" s="39">
        <v>802095</v>
      </c>
      <c r="C91" s="19" t="s">
        <v>175</v>
      </c>
      <c r="D91" s="40">
        <v>0.16</v>
      </c>
      <c r="E91" s="40">
        <v>0.05</v>
      </c>
      <c r="F91" s="40">
        <v>0.11</v>
      </c>
      <c r="G91" s="41">
        <f t="shared" si="2"/>
        <v>218800</v>
      </c>
      <c r="H91" s="41">
        <f t="shared" si="3"/>
        <v>65640</v>
      </c>
    </row>
    <row r="92" spans="1:8" ht="28.5" customHeight="1" x14ac:dyDescent="0.2">
      <c r="A92" s="31">
        <v>90</v>
      </c>
      <c r="B92" s="39">
        <v>802200</v>
      </c>
      <c r="C92" s="19" t="s">
        <v>176</v>
      </c>
      <c r="D92" s="40">
        <v>0.09</v>
      </c>
      <c r="E92" s="40">
        <v>0.03</v>
      </c>
      <c r="F92" s="40">
        <v>6.0000000000000005E-2</v>
      </c>
      <c r="G92" s="41">
        <f t="shared" si="2"/>
        <v>121500.00000000001</v>
      </c>
      <c r="H92" s="41">
        <f t="shared" si="3"/>
        <v>36450</v>
      </c>
    </row>
    <row r="93" spans="1:8" ht="28.5" customHeight="1" x14ac:dyDescent="0.2">
      <c r="A93" s="31">
        <v>91</v>
      </c>
      <c r="B93" s="39">
        <v>802210</v>
      </c>
      <c r="C93" s="19" t="s">
        <v>177</v>
      </c>
      <c r="D93" s="40">
        <v>0.12</v>
      </c>
      <c r="E93" s="40">
        <v>0.04</v>
      </c>
      <c r="F93" s="40">
        <v>0.08</v>
      </c>
      <c r="G93" s="41">
        <f t="shared" si="2"/>
        <v>162000</v>
      </c>
      <c r="H93" s="41">
        <f t="shared" si="3"/>
        <v>48600</v>
      </c>
    </row>
    <row r="94" spans="1:8" ht="28.5" customHeight="1" x14ac:dyDescent="0.2">
      <c r="A94" s="31">
        <v>92</v>
      </c>
      <c r="B94" s="39">
        <v>802215</v>
      </c>
      <c r="C94" s="19" t="s">
        <v>178</v>
      </c>
      <c r="D94" s="40">
        <v>0.38</v>
      </c>
      <c r="E94" s="40">
        <v>0.09</v>
      </c>
      <c r="F94" s="40">
        <v>0.29000000000000004</v>
      </c>
      <c r="G94" s="41">
        <f t="shared" si="2"/>
        <v>543800</v>
      </c>
      <c r="H94" s="41">
        <f t="shared" si="3"/>
        <v>163140</v>
      </c>
    </row>
    <row r="95" spans="1:8" ht="28.5" customHeight="1" x14ac:dyDescent="0.2">
      <c r="A95" s="31">
        <v>93</v>
      </c>
      <c r="B95" s="39">
        <v>802220</v>
      </c>
      <c r="C95" s="19" t="s">
        <v>179</v>
      </c>
      <c r="D95" s="40">
        <v>0.37000000000000005</v>
      </c>
      <c r="E95" s="40">
        <v>0.08</v>
      </c>
      <c r="F95" s="40">
        <v>0.29000000000000004</v>
      </c>
      <c r="G95" s="41">
        <f t="shared" si="2"/>
        <v>535900</v>
      </c>
      <c r="H95" s="41">
        <f t="shared" si="3"/>
        <v>160770</v>
      </c>
    </row>
    <row r="96" spans="1:8" ht="28.5" customHeight="1" x14ac:dyDescent="0.2">
      <c r="A96" s="31">
        <v>94</v>
      </c>
      <c r="B96" s="39">
        <v>802290</v>
      </c>
      <c r="C96" s="19" t="s">
        <v>180</v>
      </c>
      <c r="D96" s="40">
        <v>1.9000000000000001</v>
      </c>
      <c r="E96" s="40">
        <v>0.53</v>
      </c>
      <c r="F96" s="40">
        <v>1.37</v>
      </c>
      <c r="G96" s="41">
        <f t="shared" si="2"/>
        <v>2651800</v>
      </c>
      <c r="H96" s="41">
        <f t="shared" si="3"/>
        <v>795540</v>
      </c>
    </row>
    <row r="97" spans="1:8" ht="28.5" customHeight="1" x14ac:dyDescent="0.2">
      <c r="A97" s="31">
        <v>95</v>
      </c>
      <c r="B97" s="39">
        <v>802295</v>
      </c>
      <c r="C97" s="19" t="s">
        <v>181</v>
      </c>
      <c r="D97" s="40">
        <v>2.93</v>
      </c>
      <c r="E97" s="40">
        <v>0.21</v>
      </c>
      <c r="F97" s="40">
        <v>2.72</v>
      </c>
      <c r="G97" s="41">
        <f t="shared" si="2"/>
        <v>4599500</v>
      </c>
      <c r="H97" s="41">
        <f t="shared" si="3"/>
        <v>1379850</v>
      </c>
    </row>
    <row r="98" spans="1:8" ht="28.5" customHeight="1" x14ac:dyDescent="0.2">
      <c r="A98" s="31">
        <v>96</v>
      </c>
      <c r="B98" s="39">
        <v>802315</v>
      </c>
      <c r="C98" s="19" t="s">
        <v>182</v>
      </c>
      <c r="D98" s="40">
        <v>0.08</v>
      </c>
      <c r="E98" s="40">
        <v>0.02</v>
      </c>
      <c r="F98" s="40">
        <v>6.0000000000000005E-2</v>
      </c>
      <c r="G98" s="41">
        <f t="shared" si="2"/>
        <v>113600.00000000001</v>
      </c>
      <c r="H98" s="41">
        <f t="shared" si="3"/>
        <v>34080</v>
      </c>
    </row>
    <row r="99" spans="1:8" ht="28.5" customHeight="1" x14ac:dyDescent="0.2">
      <c r="A99" s="31">
        <v>97</v>
      </c>
      <c r="B99" s="39">
        <v>802330</v>
      </c>
      <c r="C99" s="19" t="s">
        <v>183</v>
      </c>
      <c r="D99" s="40">
        <v>1.6199999999999999</v>
      </c>
      <c r="E99" s="40">
        <v>0.22</v>
      </c>
      <c r="F99" s="40">
        <v>1.4</v>
      </c>
      <c r="G99" s="41">
        <f t="shared" si="2"/>
        <v>2455800</v>
      </c>
      <c r="H99" s="41">
        <f t="shared" si="3"/>
        <v>736740</v>
      </c>
    </row>
    <row r="100" spans="1:8" ht="28.5" customHeight="1" x14ac:dyDescent="0.2">
      <c r="A100" s="31">
        <v>98</v>
      </c>
      <c r="B100" s="39">
        <v>802375</v>
      </c>
      <c r="C100" s="19" t="s">
        <v>184</v>
      </c>
      <c r="D100" s="40">
        <v>0.28000000000000003</v>
      </c>
      <c r="E100" s="40">
        <v>0.08</v>
      </c>
      <c r="F100" s="40">
        <v>0.2</v>
      </c>
      <c r="G100" s="41">
        <f t="shared" si="2"/>
        <v>389200</v>
      </c>
      <c r="H100" s="41">
        <f t="shared" si="3"/>
        <v>116760</v>
      </c>
    </row>
    <row r="101" spans="1:8" ht="28.5" customHeight="1" x14ac:dyDescent="0.2">
      <c r="A101" s="31">
        <v>99</v>
      </c>
      <c r="B101" s="39">
        <v>802500</v>
      </c>
      <c r="C101" s="19" t="s">
        <v>185</v>
      </c>
      <c r="D101" s="40">
        <v>0.4</v>
      </c>
      <c r="E101" s="40">
        <v>0.12</v>
      </c>
      <c r="F101" s="40">
        <v>0.28000000000000003</v>
      </c>
      <c r="G101" s="41">
        <f t="shared" si="2"/>
        <v>551200</v>
      </c>
      <c r="H101" s="41">
        <f t="shared" si="3"/>
        <v>165360</v>
      </c>
    </row>
    <row r="102" spans="1:8" ht="28.5" customHeight="1" x14ac:dyDescent="0.2">
      <c r="A102" s="31">
        <v>100</v>
      </c>
      <c r="B102" s="39">
        <v>802515</v>
      </c>
      <c r="C102" s="19" t="s">
        <v>186</v>
      </c>
      <c r="D102" s="40">
        <v>0.75</v>
      </c>
      <c r="E102" s="40">
        <v>0.14000000000000001</v>
      </c>
      <c r="F102" s="40">
        <v>0.61</v>
      </c>
      <c r="G102" s="41">
        <f t="shared" si="2"/>
        <v>1104900</v>
      </c>
      <c r="H102" s="41">
        <f t="shared" si="3"/>
        <v>331470</v>
      </c>
    </row>
    <row r="103" spans="1:8" ht="28.5" customHeight="1" x14ac:dyDescent="0.2">
      <c r="A103" s="31">
        <v>101</v>
      </c>
      <c r="B103" s="39">
        <v>802525</v>
      </c>
      <c r="C103" s="19" t="s">
        <v>187</v>
      </c>
      <c r="D103" s="40">
        <v>0.15</v>
      </c>
      <c r="E103" s="40">
        <v>0.05</v>
      </c>
      <c r="F103" s="40">
        <v>9.9999999999999992E-2</v>
      </c>
      <c r="G103" s="41">
        <f t="shared" si="2"/>
        <v>202500</v>
      </c>
      <c r="H103" s="41">
        <f t="shared" si="3"/>
        <v>60750</v>
      </c>
    </row>
    <row r="104" spans="1:8" ht="28.5" customHeight="1" x14ac:dyDescent="0.2">
      <c r="A104" s="31">
        <v>102</v>
      </c>
      <c r="B104" s="39">
        <v>802530</v>
      </c>
      <c r="C104" s="19" t="s">
        <v>188</v>
      </c>
      <c r="D104" s="40">
        <v>0.28999999999999998</v>
      </c>
      <c r="E104" s="40">
        <v>9.9999999999999992E-2</v>
      </c>
      <c r="F104" s="40">
        <v>0.19</v>
      </c>
      <c r="G104" s="41">
        <f t="shared" si="2"/>
        <v>388700</v>
      </c>
      <c r="H104" s="41">
        <f t="shared" si="3"/>
        <v>116610</v>
      </c>
    </row>
    <row r="105" spans="1:8" ht="28.5" customHeight="1" x14ac:dyDescent="0.2">
      <c r="A105" s="31">
        <v>103</v>
      </c>
      <c r="B105" s="39">
        <v>802535</v>
      </c>
      <c r="C105" s="19" t="s">
        <v>189</v>
      </c>
      <c r="D105" s="40">
        <v>0.66999999999999993</v>
      </c>
      <c r="E105" s="40">
        <v>7.0000000000000007E-2</v>
      </c>
      <c r="F105" s="40">
        <v>0.6</v>
      </c>
      <c r="G105" s="41">
        <f t="shared" si="2"/>
        <v>1033300</v>
      </c>
      <c r="H105" s="41">
        <f t="shared" si="3"/>
        <v>309990</v>
      </c>
    </row>
    <row r="106" spans="1:8" ht="28.5" customHeight="1" x14ac:dyDescent="0.2">
      <c r="A106" s="31">
        <v>104</v>
      </c>
      <c r="B106" s="39">
        <v>802550</v>
      </c>
      <c r="C106" s="19" t="s">
        <v>190</v>
      </c>
      <c r="D106" s="40">
        <v>0.11</v>
      </c>
      <c r="E106" s="40">
        <v>0.03</v>
      </c>
      <c r="F106" s="40">
        <v>0.08</v>
      </c>
      <c r="G106" s="41">
        <f t="shared" si="2"/>
        <v>154100</v>
      </c>
      <c r="H106" s="41">
        <f t="shared" si="3"/>
        <v>46230</v>
      </c>
    </row>
    <row r="107" spans="1:8" ht="28.5" customHeight="1" x14ac:dyDescent="0.2">
      <c r="A107" s="31">
        <v>105</v>
      </c>
      <c r="B107" s="39">
        <v>802555</v>
      </c>
      <c r="C107" s="19" t="s">
        <v>191</v>
      </c>
      <c r="D107" s="40">
        <v>3.25</v>
      </c>
      <c r="E107" s="40">
        <v>0.61</v>
      </c>
      <c r="F107" s="40">
        <v>2.64</v>
      </c>
      <c r="G107" s="41">
        <f t="shared" si="2"/>
        <v>4785100</v>
      </c>
      <c r="H107" s="41">
        <f t="shared" si="3"/>
        <v>1435530</v>
      </c>
    </row>
    <row r="108" spans="1:8" ht="28.5" customHeight="1" x14ac:dyDescent="0.2">
      <c r="A108" s="31">
        <v>106</v>
      </c>
      <c r="B108" s="39">
        <v>802560</v>
      </c>
      <c r="C108" s="19" t="s">
        <v>192</v>
      </c>
      <c r="D108" s="40">
        <v>1.03</v>
      </c>
      <c r="E108" s="40">
        <v>0.24000000000000002</v>
      </c>
      <c r="F108" s="40">
        <v>0.79</v>
      </c>
      <c r="G108" s="41">
        <f t="shared" si="2"/>
        <v>1477300</v>
      </c>
      <c r="H108" s="41">
        <f t="shared" si="3"/>
        <v>443190</v>
      </c>
    </row>
    <row r="109" spans="1:8" ht="28.5" customHeight="1" x14ac:dyDescent="0.2">
      <c r="A109" s="31">
        <v>107</v>
      </c>
      <c r="B109" s="39">
        <v>802650</v>
      </c>
      <c r="C109" s="19" t="s">
        <v>193</v>
      </c>
      <c r="D109" s="40">
        <v>1.5299999999999998</v>
      </c>
      <c r="E109" s="40">
        <v>0.38</v>
      </c>
      <c r="F109" s="40">
        <v>1.1499999999999999</v>
      </c>
      <c r="G109" s="41">
        <f t="shared" si="2"/>
        <v>2174700</v>
      </c>
      <c r="H109" s="41">
        <f t="shared" si="3"/>
        <v>652410</v>
      </c>
    </row>
    <row r="110" spans="1:8" ht="28.5" customHeight="1" x14ac:dyDescent="0.2">
      <c r="A110" s="31">
        <v>108</v>
      </c>
      <c r="B110" s="39">
        <v>802679</v>
      </c>
      <c r="C110" s="19" t="s">
        <v>194</v>
      </c>
      <c r="D110" s="40">
        <v>0.24000000000000002</v>
      </c>
      <c r="E110" s="40">
        <v>0.04</v>
      </c>
      <c r="F110" s="40">
        <v>0.2</v>
      </c>
      <c r="G110" s="41">
        <f t="shared" si="2"/>
        <v>357600</v>
      </c>
      <c r="H110" s="41">
        <f t="shared" si="3"/>
        <v>107280</v>
      </c>
    </row>
    <row r="111" spans="1:8" ht="28.5" customHeight="1" x14ac:dyDescent="0.2">
      <c r="A111" s="31">
        <v>109</v>
      </c>
      <c r="B111" s="39">
        <v>802800</v>
      </c>
      <c r="C111" s="19" t="s">
        <v>195</v>
      </c>
      <c r="D111" s="40">
        <v>0.15</v>
      </c>
      <c r="E111" s="40">
        <v>0.05</v>
      </c>
      <c r="F111" s="40">
        <v>9.9999999999999992E-2</v>
      </c>
      <c r="G111" s="41">
        <f t="shared" si="2"/>
        <v>202500</v>
      </c>
      <c r="H111" s="41">
        <f t="shared" si="3"/>
        <v>60750</v>
      </c>
    </row>
    <row r="112" spans="1:8" ht="28.5" customHeight="1" x14ac:dyDescent="0.2">
      <c r="A112" s="31">
        <v>110</v>
      </c>
      <c r="B112" s="39">
        <v>802805</v>
      </c>
      <c r="C112" s="19" t="s">
        <v>196</v>
      </c>
      <c r="D112" s="40">
        <v>0.67</v>
      </c>
      <c r="E112" s="40">
        <v>0.24000000000000002</v>
      </c>
      <c r="F112" s="40">
        <v>0.43</v>
      </c>
      <c r="G112" s="41">
        <f t="shared" si="2"/>
        <v>890500</v>
      </c>
      <c r="H112" s="41">
        <f t="shared" si="3"/>
        <v>267150</v>
      </c>
    </row>
    <row r="113" spans="1:8" ht="28.5" customHeight="1" x14ac:dyDescent="0.2">
      <c r="A113" s="31">
        <v>111</v>
      </c>
      <c r="B113" s="39">
        <v>802810</v>
      </c>
      <c r="C113" s="19" t="s">
        <v>197</v>
      </c>
      <c r="D113" s="40">
        <v>0.15</v>
      </c>
      <c r="E113" s="40">
        <v>0.05</v>
      </c>
      <c r="F113" s="40">
        <v>9.9999999999999992E-2</v>
      </c>
      <c r="G113" s="41">
        <f t="shared" si="2"/>
        <v>202500</v>
      </c>
      <c r="H113" s="41">
        <f t="shared" si="3"/>
        <v>60750</v>
      </c>
    </row>
    <row r="114" spans="1:8" ht="28.5" customHeight="1" x14ac:dyDescent="0.2">
      <c r="A114" s="31">
        <v>112</v>
      </c>
      <c r="B114" s="39">
        <v>802815</v>
      </c>
      <c r="C114" s="19" t="s">
        <v>198</v>
      </c>
      <c r="D114" s="40">
        <v>0.8</v>
      </c>
      <c r="E114" s="40">
        <v>0.14000000000000001</v>
      </c>
      <c r="F114" s="40">
        <v>0.66</v>
      </c>
      <c r="G114" s="41">
        <f t="shared" si="2"/>
        <v>1186400</v>
      </c>
      <c r="H114" s="41">
        <f t="shared" si="3"/>
        <v>355920</v>
      </c>
    </row>
    <row r="115" spans="1:8" ht="28.5" customHeight="1" x14ac:dyDescent="0.2">
      <c r="A115" s="31">
        <v>113</v>
      </c>
      <c r="B115" s="39">
        <v>802830</v>
      </c>
      <c r="C115" s="19" t="s">
        <v>199</v>
      </c>
      <c r="D115" s="40">
        <v>0.26</v>
      </c>
      <c r="E115" s="40">
        <v>9.9999999999999992E-2</v>
      </c>
      <c r="F115" s="40">
        <v>0.16</v>
      </c>
      <c r="G115" s="41">
        <f t="shared" si="2"/>
        <v>339800</v>
      </c>
      <c r="H115" s="41">
        <f t="shared" si="3"/>
        <v>101940</v>
      </c>
    </row>
    <row r="116" spans="1:8" ht="28.5" customHeight="1" x14ac:dyDescent="0.2">
      <c r="A116" s="31">
        <v>114</v>
      </c>
      <c r="B116" s="39">
        <v>802835</v>
      </c>
      <c r="C116" s="19" t="s">
        <v>200</v>
      </c>
      <c r="D116" s="40">
        <v>0.39</v>
      </c>
      <c r="E116" s="40">
        <v>0.15000000000000002</v>
      </c>
      <c r="F116" s="40">
        <v>0.24</v>
      </c>
      <c r="G116" s="41">
        <f t="shared" si="2"/>
        <v>509700</v>
      </c>
      <c r="H116" s="41">
        <f t="shared" si="3"/>
        <v>152910</v>
      </c>
    </row>
    <row r="117" spans="1:8" ht="28.5" customHeight="1" x14ac:dyDescent="0.2">
      <c r="A117" s="31">
        <v>115</v>
      </c>
      <c r="B117" s="39">
        <v>802840</v>
      </c>
      <c r="C117" s="19" t="s">
        <v>201</v>
      </c>
      <c r="D117" s="40">
        <v>0.27</v>
      </c>
      <c r="E117" s="40">
        <v>0.09</v>
      </c>
      <c r="F117" s="40">
        <v>0.18000000000000002</v>
      </c>
      <c r="G117" s="41">
        <f t="shared" si="2"/>
        <v>364500.00000000006</v>
      </c>
      <c r="H117" s="41">
        <f t="shared" si="3"/>
        <v>109350.00000000001</v>
      </c>
    </row>
    <row r="118" spans="1:8" ht="28.5" customHeight="1" x14ac:dyDescent="0.2">
      <c r="A118" s="31">
        <v>116</v>
      </c>
      <c r="B118" s="39">
        <v>802845</v>
      </c>
      <c r="C118" s="19" t="s">
        <v>202</v>
      </c>
      <c r="D118" s="40">
        <v>0.44</v>
      </c>
      <c r="E118" s="40">
        <v>0.14000000000000001</v>
      </c>
      <c r="F118" s="40">
        <v>0.3</v>
      </c>
      <c r="G118" s="41">
        <f t="shared" si="2"/>
        <v>599600</v>
      </c>
      <c r="H118" s="41">
        <f t="shared" si="3"/>
        <v>179880</v>
      </c>
    </row>
    <row r="119" spans="1:8" ht="28.5" customHeight="1" x14ac:dyDescent="0.2">
      <c r="A119" s="31">
        <v>117</v>
      </c>
      <c r="B119" s="39">
        <v>802850</v>
      </c>
      <c r="C119" s="19" t="s">
        <v>203</v>
      </c>
      <c r="D119" s="40">
        <v>0.28000000000000003</v>
      </c>
      <c r="E119" s="40">
        <v>9.9999999999999992E-2</v>
      </c>
      <c r="F119" s="40">
        <v>0.18000000000000002</v>
      </c>
      <c r="G119" s="41">
        <f t="shared" si="2"/>
        <v>372400.00000000006</v>
      </c>
      <c r="H119" s="41">
        <f t="shared" si="3"/>
        <v>111720.00000000001</v>
      </c>
    </row>
    <row r="120" spans="1:8" ht="28.5" customHeight="1" x14ac:dyDescent="0.2">
      <c r="A120" s="31">
        <v>118</v>
      </c>
      <c r="B120" s="39">
        <v>802870</v>
      </c>
      <c r="C120" s="19" t="s">
        <v>204</v>
      </c>
      <c r="D120" s="40">
        <v>0.19</v>
      </c>
      <c r="E120" s="40">
        <v>7.0000000000000007E-2</v>
      </c>
      <c r="F120" s="40">
        <v>0.12</v>
      </c>
      <c r="G120" s="41">
        <f t="shared" si="2"/>
        <v>250900</v>
      </c>
      <c r="H120" s="41">
        <f t="shared" si="3"/>
        <v>75270</v>
      </c>
    </row>
    <row r="121" spans="1:8" ht="28.5" customHeight="1" x14ac:dyDescent="0.2">
      <c r="A121" s="31">
        <v>119</v>
      </c>
      <c r="B121" s="39">
        <v>803186</v>
      </c>
      <c r="C121" s="19" t="s">
        <v>205</v>
      </c>
      <c r="D121" s="40">
        <v>1.38</v>
      </c>
      <c r="E121" s="40">
        <v>0.5</v>
      </c>
      <c r="F121" s="40">
        <v>0.88</v>
      </c>
      <c r="G121" s="41">
        <f t="shared" si="2"/>
        <v>1829400</v>
      </c>
      <c r="H121" s="41">
        <f t="shared" si="3"/>
        <v>548820</v>
      </c>
    </row>
    <row r="122" spans="1:8" ht="28.5" customHeight="1" x14ac:dyDescent="0.2">
      <c r="A122" s="31">
        <v>120</v>
      </c>
      <c r="B122" s="39">
        <v>803205</v>
      </c>
      <c r="C122" s="19" t="s">
        <v>206</v>
      </c>
      <c r="D122" s="40">
        <v>1.38</v>
      </c>
      <c r="E122" s="40">
        <v>0.5</v>
      </c>
      <c r="F122" s="40">
        <v>0.88</v>
      </c>
      <c r="G122" s="41">
        <f t="shared" si="2"/>
        <v>1829400</v>
      </c>
      <c r="H122" s="41">
        <f t="shared" si="3"/>
        <v>548820</v>
      </c>
    </row>
    <row r="123" spans="1:8" ht="28.5" customHeight="1" x14ac:dyDescent="0.2">
      <c r="A123" s="31">
        <v>121</v>
      </c>
      <c r="B123" s="39">
        <v>803220</v>
      </c>
      <c r="C123" s="19" t="s">
        <v>207</v>
      </c>
      <c r="D123" s="40">
        <v>1.38</v>
      </c>
      <c r="E123" s="40">
        <v>0.5</v>
      </c>
      <c r="F123" s="40">
        <v>0.88</v>
      </c>
      <c r="G123" s="41">
        <f t="shared" si="2"/>
        <v>1829400</v>
      </c>
      <c r="H123" s="41">
        <f t="shared" si="3"/>
        <v>548820</v>
      </c>
    </row>
    <row r="124" spans="1:8" ht="28.5" customHeight="1" x14ac:dyDescent="0.2">
      <c r="A124" s="31">
        <v>122</v>
      </c>
      <c r="B124" s="39">
        <v>803255</v>
      </c>
      <c r="C124" s="19" t="s">
        <v>208</v>
      </c>
      <c r="D124" s="40">
        <v>1.38</v>
      </c>
      <c r="E124" s="40">
        <v>0.5</v>
      </c>
      <c r="F124" s="40">
        <v>0.88</v>
      </c>
      <c r="G124" s="41">
        <f t="shared" si="2"/>
        <v>1829400</v>
      </c>
      <c r="H124" s="41">
        <f t="shared" si="3"/>
        <v>548820</v>
      </c>
    </row>
    <row r="125" spans="1:8" ht="28.5" customHeight="1" x14ac:dyDescent="0.2">
      <c r="A125" s="31">
        <v>123</v>
      </c>
      <c r="B125" s="39">
        <v>804000</v>
      </c>
      <c r="C125" s="19" t="s">
        <v>209</v>
      </c>
      <c r="D125" s="40">
        <v>0.33</v>
      </c>
      <c r="E125" s="40">
        <v>0.14000000000000001</v>
      </c>
      <c r="F125" s="40">
        <v>0.19</v>
      </c>
      <c r="G125" s="41">
        <f t="shared" si="2"/>
        <v>420300</v>
      </c>
      <c r="H125" s="41">
        <f t="shared" si="3"/>
        <v>126090</v>
      </c>
    </row>
    <row r="126" spans="1:8" ht="28.5" customHeight="1" x14ac:dyDescent="0.2">
      <c r="A126" s="31">
        <v>124</v>
      </c>
      <c r="B126" s="39">
        <v>804005</v>
      </c>
      <c r="C126" s="19" t="s">
        <v>210</v>
      </c>
      <c r="D126" s="40">
        <v>0.68</v>
      </c>
      <c r="E126" s="40">
        <v>0.29000000000000004</v>
      </c>
      <c r="F126" s="40">
        <v>0.39</v>
      </c>
      <c r="G126" s="41">
        <f t="shared" si="2"/>
        <v>864800</v>
      </c>
      <c r="H126" s="41">
        <f t="shared" si="3"/>
        <v>259440</v>
      </c>
    </row>
    <row r="127" spans="1:8" ht="28.5" customHeight="1" x14ac:dyDescent="0.2">
      <c r="A127" s="31">
        <v>125</v>
      </c>
      <c r="B127" s="39">
        <v>804010</v>
      </c>
      <c r="C127" s="19" t="s">
        <v>211</v>
      </c>
      <c r="D127" s="40">
        <v>0.82000000000000006</v>
      </c>
      <c r="E127" s="40">
        <v>0.33</v>
      </c>
      <c r="F127" s="40">
        <v>0.49</v>
      </c>
      <c r="G127" s="41">
        <f t="shared" si="2"/>
        <v>1059400</v>
      </c>
      <c r="H127" s="41">
        <f t="shared" si="3"/>
        <v>317820</v>
      </c>
    </row>
    <row r="128" spans="1:8" ht="28.5" customHeight="1" x14ac:dyDescent="0.2">
      <c r="A128" s="31">
        <v>126</v>
      </c>
      <c r="B128" s="39">
        <v>804015</v>
      </c>
      <c r="C128" s="19" t="s">
        <v>212</v>
      </c>
      <c r="D128" s="40">
        <v>0.68</v>
      </c>
      <c r="E128" s="40">
        <v>0.28000000000000003</v>
      </c>
      <c r="F128" s="40">
        <v>0.4</v>
      </c>
      <c r="G128" s="41">
        <f t="shared" si="2"/>
        <v>873200</v>
      </c>
      <c r="H128" s="41">
        <f t="shared" si="3"/>
        <v>261960</v>
      </c>
    </row>
    <row r="129" spans="1:8" ht="28.5" customHeight="1" x14ac:dyDescent="0.2">
      <c r="A129" s="31">
        <v>127</v>
      </c>
      <c r="B129" s="39">
        <v>804030</v>
      </c>
      <c r="C129" s="19" t="s">
        <v>213</v>
      </c>
      <c r="D129" s="40">
        <v>0.8</v>
      </c>
      <c r="E129" s="40">
        <v>0.3</v>
      </c>
      <c r="F129" s="40">
        <v>0.5</v>
      </c>
      <c r="G129" s="41">
        <f t="shared" si="2"/>
        <v>1052000</v>
      </c>
      <c r="H129" s="41">
        <f t="shared" si="3"/>
        <v>315600</v>
      </c>
    </row>
    <row r="130" spans="1:8" ht="28.5" customHeight="1" x14ac:dyDescent="0.2">
      <c r="A130" s="31">
        <v>128</v>
      </c>
      <c r="B130" s="39">
        <v>804035</v>
      </c>
      <c r="C130" s="19" t="s">
        <v>214</v>
      </c>
      <c r="D130" s="40">
        <v>0.35000000000000003</v>
      </c>
      <c r="E130" s="40">
        <v>0.14000000000000001</v>
      </c>
      <c r="F130" s="40">
        <v>0.21000000000000002</v>
      </c>
      <c r="G130" s="41">
        <f t="shared" si="2"/>
        <v>452900.00000000006</v>
      </c>
      <c r="H130" s="41">
        <f t="shared" si="3"/>
        <v>135870</v>
      </c>
    </row>
    <row r="131" spans="1:8" ht="28.5" customHeight="1" x14ac:dyDescent="0.2">
      <c r="A131" s="31">
        <v>129</v>
      </c>
      <c r="B131" s="39">
        <v>804075</v>
      </c>
      <c r="C131" s="19" t="s">
        <v>215</v>
      </c>
      <c r="D131" s="40">
        <v>1.6800000000000002</v>
      </c>
      <c r="E131" s="40">
        <v>0.75</v>
      </c>
      <c r="F131" s="40">
        <v>0.93</v>
      </c>
      <c r="G131" s="41">
        <f t="shared" ref="G131:G149" si="4">(E131*790000)+(F131*1630000)</f>
        <v>2108400</v>
      </c>
      <c r="H131" s="41">
        <f t="shared" ref="H131:H149" si="5">G131*0.3</f>
        <v>632520</v>
      </c>
    </row>
    <row r="132" spans="1:8" ht="28.5" customHeight="1" x14ac:dyDescent="0.2">
      <c r="A132" s="31">
        <v>130</v>
      </c>
      <c r="B132" s="39">
        <v>804080</v>
      </c>
      <c r="C132" s="19" t="s">
        <v>216</v>
      </c>
      <c r="D132" s="40">
        <v>4.76</v>
      </c>
      <c r="E132" s="40">
        <v>2.44</v>
      </c>
      <c r="F132" s="40">
        <v>2.3199999999999998</v>
      </c>
      <c r="G132" s="41">
        <f t="shared" si="4"/>
        <v>5709200</v>
      </c>
      <c r="H132" s="41">
        <f t="shared" si="5"/>
        <v>1712760</v>
      </c>
    </row>
    <row r="133" spans="1:8" ht="28.5" customHeight="1" x14ac:dyDescent="0.2">
      <c r="A133" s="31">
        <v>131</v>
      </c>
      <c r="B133" s="39">
        <v>804100</v>
      </c>
      <c r="C133" s="19" t="s">
        <v>217</v>
      </c>
      <c r="D133" s="40">
        <v>0.19</v>
      </c>
      <c r="E133" s="40">
        <v>0.09</v>
      </c>
      <c r="F133" s="40">
        <v>9.9999999999999992E-2</v>
      </c>
      <c r="G133" s="41">
        <f t="shared" si="4"/>
        <v>234100</v>
      </c>
      <c r="H133" s="41">
        <f t="shared" si="5"/>
        <v>70230</v>
      </c>
    </row>
    <row r="134" spans="1:8" ht="28.5" customHeight="1" x14ac:dyDescent="0.2">
      <c r="A134" s="31">
        <v>132</v>
      </c>
      <c r="B134" s="39">
        <v>804150</v>
      </c>
      <c r="C134" s="19" t="s">
        <v>218</v>
      </c>
      <c r="D134" s="40">
        <v>0.51</v>
      </c>
      <c r="E134" s="40">
        <v>0.13</v>
      </c>
      <c r="F134" s="40">
        <v>0.38</v>
      </c>
      <c r="G134" s="41">
        <f t="shared" si="4"/>
        <v>722100</v>
      </c>
      <c r="H134" s="41">
        <f t="shared" si="5"/>
        <v>216630</v>
      </c>
    </row>
    <row r="135" spans="1:8" ht="28.5" customHeight="1" x14ac:dyDescent="0.2">
      <c r="A135" s="31">
        <v>133</v>
      </c>
      <c r="B135" s="39">
        <v>804181</v>
      </c>
      <c r="C135" s="19" t="s">
        <v>219</v>
      </c>
      <c r="D135" s="40">
        <v>0.85</v>
      </c>
      <c r="E135" s="40">
        <v>0.21</v>
      </c>
      <c r="F135" s="40">
        <v>0.64</v>
      </c>
      <c r="G135" s="41">
        <f t="shared" si="4"/>
        <v>1209100</v>
      </c>
      <c r="H135" s="41">
        <f t="shared" si="5"/>
        <v>362730</v>
      </c>
    </row>
    <row r="136" spans="1:8" ht="28.5" customHeight="1" x14ac:dyDescent="0.2">
      <c r="A136" s="31">
        <v>134</v>
      </c>
      <c r="B136" s="39">
        <v>804182</v>
      </c>
      <c r="C136" s="19" t="s">
        <v>220</v>
      </c>
      <c r="D136" s="40">
        <v>2.38</v>
      </c>
      <c r="E136" s="40">
        <v>0.7</v>
      </c>
      <c r="F136" s="40">
        <v>1.68</v>
      </c>
      <c r="G136" s="41">
        <f t="shared" si="4"/>
        <v>3291400</v>
      </c>
      <c r="H136" s="41">
        <f t="shared" si="5"/>
        <v>987420</v>
      </c>
    </row>
    <row r="137" spans="1:8" ht="28.5" customHeight="1" x14ac:dyDescent="0.2">
      <c r="A137" s="31">
        <v>135</v>
      </c>
      <c r="B137" s="39">
        <v>804183</v>
      </c>
      <c r="C137" s="19" t="s">
        <v>221</v>
      </c>
      <c r="D137" s="40">
        <v>0.62</v>
      </c>
      <c r="E137" s="40">
        <v>0.18000000000000002</v>
      </c>
      <c r="F137" s="40">
        <v>0.44</v>
      </c>
      <c r="G137" s="41">
        <f t="shared" si="4"/>
        <v>859400</v>
      </c>
      <c r="H137" s="41">
        <f t="shared" si="5"/>
        <v>257820</v>
      </c>
    </row>
    <row r="138" spans="1:8" ht="28.5" customHeight="1" x14ac:dyDescent="0.2">
      <c r="A138" s="31">
        <v>136</v>
      </c>
      <c r="B138" s="39">
        <v>804184</v>
      </c>
      <c r="C138" s="19" t="s">
        <v>222</v>
      </c>
      <c r="D138" s="40">
        <v>0.39</v>
      </c>
      <c r="E138" s="40">
        <v>0.11</v>
      </c>
      <c r="F138" s="40">
        <v>0.28000000000000003</v>
      </c>
      <c r="G138" s="41">
        <f t="shared" si="4"/>
        <v>543300</v>
      </c>
      <c r="H138" s="41">
        <f t="shared" si="5"/>
        <v>162990</v>
      </c>
    </row>
    <row r="139" spans="1:8" ht="28.5" customHeight="1" x14ac:dyDescent="0.2">
      <c r="A139" s="31">
        <v>137</v>
      </c>
      <c r="B139" s="39">
        <v>804185</v>
      </c>
      <c r="C139" s="19" t="s">
        <v>223</v>
      </c>
      <c r="D139" s="40">
        <v>0.54</v>
      </c>
      <c r="E139" s="40">
        <v>0.14000000000000001</v>
      </c>
      <c r="F139" s="40">
        <v>0.4</v>
      </c>
      <c r="G139" s="41">
        <f t="shared" si="4"/>
        <v>762600</v>
      </c>
      <c r="H139" s="41">
        <f t="shared" si="5"/>
        <v>228780</v>
      </c>
    </row>
    <row r="140" spans="1:8" ht="28.5" customHeight="1" x14ac:dyDescent="0.2">
      <c r="A140" s="31">
        <v>138</v>
      </c>
      <c r="B140" s="39">
        <v>804186</v>
      </c>
      <c r="C140" s="19" t="s">
        <v>224</v>
      </c>
      <c r="D140" s="40">
        <v>0.54</v>
      </c>
      <c r="E140" s="40">
        <v>0.14000000000000001</v>
      </c>
      <c r="F140" s="40">
        <v>0.4</v>
      </c>
      <c r="G140" s="41">
        <f t="shared" si="4"/>
        <v>762600</v>
      </c>
      <c r="H140" s="41">
        <f t="shared" si="5"/>
        <v>228780</v>
      </c>
    </row>
    <row r="141" spans="1:8" ht="28.5" customHeight="1" x14ac:dyDescent="0.2">
      <c r="A141" s="31">
        <v>139</v>
      </c>
      <c r="B141" s="39">
        <v>804187</v>
      </c>
      <c r="C141" s="19" t="s">
        <v>225</v>
      </c>
      <c r="D141" s="40">
        <v>0.77</v>
      </c>
      <c r="E141" s="40">
        <v>0.21</v>
      </c>
      <c r="F141" s="40">
        <v>0.56000000000000005</v>
      </c>
      <c r="G141" s="41">
        <f t="shared" si="4"/>
        <v>1078700</v>
      </c>
      <c r="H141" s="41">
        <f t="shared" si="5"/>
        <v>323610</v>
      </c>
    </row>
    <row r="142" spans="1:8" ht="28.5" customHeight="1" x14ac:dyDescent="0.2">
      <c r="A142" s="31">
        <v>140</v>
      </c>
      <c r="B142" s="39">
        <v>804188</v>
      </c>
      <c r="C142" s="19" t="s">
        <v>226</v>
      </c>
      <c r="D142" s="40">
        <v>0.54</v>
      </c>
      <c r="E142" s="40">
        <v>0.14000000000000001</v>
      </c>
      <c r="F142" s="40">
        <v>0.4</v>
      </c>
      <c r="G142" s="41">
        <f t="shared" si="4"/>
        <v>762600</v>
      </c>
      <c r="H142" s="41">
        <f t="shared" si="5"/>
        <v>228780</v>
      </c>
    </row>
    <row r="143" spans="1:8" ht="28.5" customHeight="1" x14ac:dyDescent="0.2">
      <c r="A143" s="31">
        <v>141</v>
      </c>
      <c r="B143" s="39">
        <v>804189</v>
      </c>
      <c r="C143" s="19" t="s">
        <v>227</v>
      </c>
      <c r="D143" s="40">
        <v>1.77</v>
      </c>
      <c r="E143" s="40">
        <v>0.49</v>
      </c>
      <c r="F143" s="40">
        <v>1.28</v>
      </c>
      <c r="G143" s="41">
        <f t="shared" si="4"/>
        <v>2473500</v>
      </c>
      <c r="H143" s="41">
        <f t="shared" si="5"/>
        <v>742050</v>
      </c>
    </row>
    <row r="144" spans="1:8" ht="28.5" customHeight="1" x14ac:dyDescent="0.2">
      <c r="A144" s="31">
        <v>142</v>
      </c>
      <c r="B144" s="39">
        <v>804190</v>
      </c>
      <c r="C144" s="19" t="s">
        <v>228</v>
      </c>
      <c r="D144" s="40">
        <v>1.23</v>
      </c>
      <c r="E144" s="40">
        <v>0.35</v>
      </c>
      <c r="F144" s="40">
        <v>0.88</v>
      </c>
      <c r="G144" s="41">
        <f t="shared" si="4"/>
        <v>1710900</v>
      </c>
      <c r="H144" s="41">
        <f t="shared" si="5"/>
        <v>513270</v>
      </c>
    </row>
    <row r="145" spans="1:8" ht="28.5" customHeight="1" x14ac:dyDescent="0.2">
      <c r="A145" s="31">
        <v>143</v>
      </c>
      <c r="B145" s="39">
        <v>804191</v>
      </c>
      <c r="C145" s="19" t="s">
        <v>229</v>
      </c>
      <c r="D145" s="40">
        <v>1.77</v>
      </c>
      <c r="E145" s="40">
        <v>0.49</v>
      </c>
      <c r="F145" s="40">
        <v>1.28</v>
      </c>
      <c r="G145" s="41">
        <f t="shared" si="4"/>
        <v>2473500</v>
      </c>
      <c r="H145" s="41">
        <f t="shared" si="5"/>
        <v>742050</v>
      </c>
    </row>
    <row r="146" spans="1:8" ht="28.5" customHeight="1" x14ac:dyDescent="0.2">
      <c r="A146" s="31">
        <v>144</v>
      </c>
      <c r="B146" s="39">
        <v>804194</v>
      </c>
      <c r="C146" s="19" t="s">
        <v>230</v>
      </c>
      <c r="D146" s="40">
        <v>0.27</v>
      </c>
      <c r="E146" s="40">
        <v>7.0000000000000007E-2</v>
      </c>
      <c r="F146" s="40">
        <v>0.2</v>
      </c>
      <c r="G146" s="41">
        <f t="shared" si="4"/>
        <v>381300</v>
      </c>
      <c r="H146" s="41">
        <f t="shared" si="5"/>
        <v>114390</v>
      </c>
    </row>
    <row r="147" spans="1:8" ht="28.5" customHeight="1" x14ac:dyDescent="0.2">
      <c r="A147" s="31">
        <v>145</v>
      </c>
      <c r="B147" s="39">
        <v>804195</v>
      </c>
      <c r="C147" s="19" t="s">
        <v>231</v>
      </c>
      <c r="D147" s="40">
        <v>9.9999999999999992E-2</v>
      </c>
      <c r="E147" s="40">
        <v>0.03</v>
      </c>
      <c r="F147" s="40">
        <v>6.9999999999999993E-2</v>
      </c>
      <c r="G147" s="41">
        <f t="shared" si="4"/>
        <v>137800</v>
      </c>
      <c r="H147" s="41">
        <f t="shared" si="5"/>
        <v>41340</v>
      </c>
    </row>
    <row r="148" spans="1:8" ht="28.5" customHeight="1" x14ac:dyDescent="0.2">
      <c r="A148" s="31">
        <v>146</v>
      </c>
      <c r="B148" s="39">
        <v>806045</v>
      </c>
      <c r="C148" s="19" t="s">
        <v>232</v>
      </c>
      <c r="D148" s="40">
        <v>0.5</v>
      </c>
      <c r="E148" s="40">
        <v>0.16</v>
      </c>
      <c r="F148" s="40">
        <v>0.34</v>
      </c>
      <c r="G148" s="41">
        <f t="shared" si="4"/>
        <v>680600</v>
      </c>
      <c r="H148" s="41">
        <f t="shared" si="5"/>
        <v>204180</v>
      </c>
    </row>
    <row r="149" spans="1:8" ht="28.5" customHeight="1" x14ac:dyDescent="0.2">
      <c r="A149" s="31">
        <v>147</v>
      </c>
      <c r="B149" s="39">
        <v>807120</v>
      </c>
      <c r="C149" s="19" t="s">
        <v>233</v>
      </c>
      <c r="D149" s="40">
        <v>4.5</v>
      </c>
      <c r="E149" s="40">
        <v>4.5</v>
      </c>
      <c r="F149" s="40">
        <v>0</v>
      </c>
      <c r="G149" s="41">
        <f t="shared" si="4"/>
        <v>3555000</v>
      </c>
      <c r="H149" s="41">
        <f t="shared" si="5"/>
        <v>1066500</v>
      </c>
    </row>
    <row r="150" spans="1:8" ht="28.5" customHeight="1" x14ac:dyDescent="0.45">
      <c r="F150" s="81" t="s">
        <v>84</v>
      </c>
      <c r="G150" s="81"/>
    </row>
    <row r="151" spans="1:8" ht="35.25" customHeight="1" x14ac:dyDescent="0.45"/>
    <row r="152" spans="1:8" ht="35.25" customHeight="1" x14ac:dyDescent="0.45"/>
    <row r="153" spans="1:8" ht="35.25" customHeight="1" x14ac:dyDescent="0.45"/>
    <row r="154" spans="1:8" ht="35.25" customHeight="1" x14ac:dyDescent="0.45"/>
    <row r="155" spans="1:8" ht="35.25" customHeight="1" x14ac:dyDescent="0.45"/>
    <row r="156" spans="1:8" ht="35.25" customHeight="1" x14ac:dyDescent="0.45"/>
    <row r="157" spans="1:8" ht="35.25" customHeight="1" x14ac:dyDescent="0.45"/>
  </sheetData>
  <mergeCells count="2">
    <mergeCell ref="A1:H1"/>
    <mergeCell ref="F150:G150"/>
  </mergeCells>
  <pageMargins left="0.25" right="0.25" top="0.75" bottom="0.75" header="0.3" footer="0.3"/>
  <pageSetup scale="86" fitToHeight="0"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A68D9-F493-4EC0-B15D-416BC61FAD95}">
  <dimension ref="A1:H89"/>
  <sheetViews>
    <sheetView rightToLeft="1" topLeftCell="A55" workbookViewId="0">
      <selection activeCell="I3" sqref="I3"/>
    </sheetView>
  </sheetViews>
  <sheetFormatPr defaultColWidth="9.125" defaultRowHeight="18.75" x14ac:dyDescent="0.2"/>
  <cols>
    <col min="1" max="1" width="6.625" style="10" customWidth="1"/>
    <col min="2" max="2" width="12" customWidth="1"/>
    <col min="3" max="3" width="74.625" style="11" customWidth="1"/>
    <col min="4" max="4" width="12.25" style="11" hidden="1" customWidth="1"/>
    <col min="5" max="5" width="11.75" style="12" hidden="1" customWidth="1"/>
    <col min="6" max="6" width="11" style="12" hidden="1" customWidth="1"/>
    <col min="7" max="7" width="16.75" style="12" customWidth="1"/>
    <col min="8" max="8" width="9.125" style="13"/>
  </cols>
  <sheetData>
    <row r="1" spans="1:8" ht="32.25" x14ac:dyDescent="0.85">
      <c r="A1" s="71" t="s">
        <v>433</v>
      </c>
      <c r="B1" s="72"/>
      <c r="C1" s="72"/>
      <c r="D1" s="72"/>
      <c r="E1" s="72"/>
      <c r="F1" s="72"/>
      <c r="G1" s="73"/>
      <c r="H1" s="14"/>
    </row>
    <row r="2" spans="1:8" ht="22.5" x14ac:dyDescent="0.2">
      <c r="A2" s="43" t="s">
        <v>393</v>
      </c>
      <c r="B2" s="43" t="s">
        <v>394</v>
      </c>
      <c r="C2" s="43" t="s">
        <v>395</v>
      </c>
      <c r="D2" s="44" t="s">
        <v>396</v>
      </c>
      <c r="E2" s="44" t="s">
        <v>372</v>
      </c>
      <c r="F2" s="44" t="s">
        <v>79</v>
      </c>
      <c r="G2" s="45" t="s">
        <v>397</v>
      </c>
      <c r="H2" s="14"/>
    </row>
    <row r="3" spans="1:8" ht="36.75" customHeight="1" x14ac:dyDescent="0.2">
      <c r="A3" s="46">
        <v>1</v>
      </c>
      <c r="B3" s="47" t="s">
        <v>375</v>
      </c>
      <c r="C3" s="48" t="s">
        <v>398</v>
      </c>
      <c r="D3" s="47" t="s">
        <v>375</v>
      </c>
      <c r="E3" s="47" t="s">
        <v>375</v>
      </c>
      <c r="F3" s="47" t="s">
        <v>375</v>
      </c>
      <c r="G3" s="49">
        <v>868000</v>
      </c>
      <c r="H3"/>
    </row>
    <row r="4" spans="1:8" ht="45" customHeight="1" x14ac:dyDescent="0.2">
      <c r="A4" s="46">
        <v>2</v>
      </c>
      <c r="B4" s="50">
        <v>100085</v>
      </c>
      <c r="C4" s="51" t="s">
        <v>399</v>
      </c>
      <c r="D4" s="46">
        <v>2</v>
      </c>
      <c r="E4" s="46">
        <v>2</v>
      </c>
      <c r="F4" s="47">
        <v>0</v>
      </c>
      <c r="G4" s="49">
        <f t="shared" ref="G4:G35" si="0">E4*553500</f>
        <v>1107000</v>
      </c>
      <c r="H4"/>
    </row>
    <row r="5" spans="1:8" ht="40.5" x14ac:dyDescent="0.2">
      <c r="A5" s="46">
        <v>3</v>
      </c>
      <c r="B5" s="50">
        <v>100100</v>
      </c>
      <c r="C5" s="51" t="s">
        <v>400</v>
      </c>
      <c r="D5" s="46">
        <v>5</v>
      </c>
      <c r="E5" s="46">
        <v>5</v>
      </c>
      <c r="F5" s="47">
        <v>0</v>
      </c>
      <c r="G5" s="49">
        <f t="shared" si="0"/>
        <v>2767500</v>
      </c>
      <c r="H5"/>
    </row>
    <row r="6" spans="1:8" ht="40.5" x14ac:dyDescent="0.2">
      <c r="A6" s="46">
        <v>4</v>
      </c>
      <c r="B6" s="50">
        <v>100130</v>
      </c>
      <c r="C6" s="51" t="s">
        <v>401</v>
      </c>
      <c r="D6" s="46">
        <v>1</v>
      </c>
      <c r="E6" s="46">
        <v>1</v>
      </c>
      <c r="F6" s="47">
        <v>0</v>
      </c>
      <c r="G6" s="49">
        <f t="shared" si="0"/>
        <v>553500</v>
      </c>
      <c r="H6"/>
    </row>
    <row r="7" spans="1:8" ht="40.5" x14ac:dyDescent="0.2">
      <c r="A7" s="46">
        <v>5</v>
      </c>
      <c r="B7" s="50">
        <v>100135</v>
      </c>
      <c r="C7" s="51" t="s">
        <v>402</v>
      </c>
      <c r="D7" s="46">
        <v>2</v>
      </c>
      <c r="E7" s="46">
        <v>2</v>
      </c>
      <c r="F7" s="47">
        <v>0</v>
      </c>
      <c r="G7" s="49">
        <f t="shared" si="0"/>
        <v>1107000</v>
      </c>
      <c r="H7"/>
    </row>
    <row r="8" spans="1:8" ht="22.5" x14ac:dyDescent="0.2">
      <c r="A8" s="46">
        <v>6</v>
      </c>
      <c r="B8" s="50">
        <v>100212</v>
      </c>
      <c r="C8" s="51" t="s">
        <v>403</v>
      </c>
      <c r="D8" s="46">
        <v>2</v>
      </c>
      <c r="E8" s="46">
        <v>2</v>
      </c>
      <c r="F8" s="47">
        <v>0</v>
      </c>
      <c r="G8" s="49">
        <f t="shared" si="0"/>
        <v>1107000</v>
      </c>
      <c r="H8"/>
    </row>
    <row r="9" spans="1:8" ht="40.5" x14ac:dyDescent="0.2">
      <c r="A9" s="46">
        <v>7</v>
      </c>
      <c r="B9" s="50">
        <v>100215</v>
      </c>
      <c r="C9" s="51" t="s">
        <v>404</v>
      </c>
      <c r="D9" s="46">
        <v>5</v>
      </c>
      <c r="E9" s="46">
        <v>5</v>
      </c>
      <c r="F9" s="47">
        <v>0</v>
      </c>
      <c r="G9" s="49">
        <f t="shared" si="0"/>
        <v>2767500</v>
      </c>
      <c r="H9"/>
    </row>
    <row r="10" spans="1:8" ht="22.5" x14ac:dyDescent="0.2">
      <c r="A10" s="46">
        <v>8</v>
      </c>
      <c r="B10" s="50">
        <v>100225</v>
      </c>
      <c r="C10" s="51" t="s">
        <v>405</v>
      </c>
      <c r="D10" s="46">
        <v>6</v>
      </c>
      <c r="E10" s="46">
        <v>6</v>
      </c>
      <c r="F10" s="47">
        <v>0</v>
      </c>
      <c r="G10" s="49">
        <f t="shared" si="0"/>
        <v>3321000</v>
      </c>
      <c r="H10"/>
    </row>
    <row r="11" spans="1:8" ht="22.5" x14ac:dyDescent="0.2">
      <c r="A11" s="46">
        <v>9</v>
      </c>
      <c r="B11" s="50">
        <v>100235</v>
      </c>
      <c r="C11" s="51" t="s">
        <v>406</v>
      </c>
      <c r="D11" s="46">
        <v>6</v>
      </c>
      <c r="E11" s="46">
        <v>6</v>
      </c>
      <c r="F11" s="47">
        <v>0</v>
      </c>
      <c r="G11" s="49">
        <f t="shared" si="0"/>
        <v>3321000</v>
      </c>
      <c r="H11"/>
    </row>
    <row r="12" spans="1:8" ht="22.5" x14ac:dyDescent="0.55000000000000004">
      <c r="A12" s="46">
        <v>10</v>
      </c>
      <c r="B12" s="47">
        <v>100506</v>
      </c>
      <c r="C12" s="52" t="s">
        <v>407</v>
      </c>
      <c r="D12" s="53">
        <v>2</v>
      </c>
      <c r="E12" s="53">
        <v>2</v>
      </c>
      <c r="F12" s="46">
        <v>0</v>
      </c>
      <c r="G12" s="49">
        <f t="shared" si="0"/>
        <v>1107000</v>
      </c>
      <c r="H12"/>
    </row>
    <row r="13" spans="1:8" ht="22.5" x14ac:dyDescent="0.55000000000000004">
      <c r="A13" s="46">
        <v>11</v>
      </c>
      <c r="B13" s="47">
        <v>100507</v>
      </c>
      <c r="C13" s="52" t="s">
        <v>408</v>
      </c>
      <c r="D13" s="53">
        <v>2</v>
      </c>
      <c r="E13" s="53">
        <v>2</v>
      </c>
      <c r="F13" s="46">
        <v>0</v>
      </c>
      <c r="G13" s="49">
        <f t="shared" si="0"/>
        <v>1107000</v>
      </c>
      <c r="H13"/>
    </row>
    <row r="14" spans="1:8" ht="22.5" x14ac:dyDescent="0.55000000000000004">
      <c r="A14" s="46">
        <v>12</v>
      </c>
      <c r="B14" s="47">
        <v>100511</v>
      </c>
      <c r="C14" s="52" t="s">
        <v>409</v>
      </c>
      <c r="D14" s="47">
        <v>1</v>
      </c>
      <c r="E14" s="47">
        <v>1</v>
      </c>
      <c r="F14" s="47">
        <v>0</v>
      </c>
      <c r="G14" s="49">
        <f t="shared" si="0"/>
        <v>553500</v>
      </c>
      <c r="H14"/>
    </row>
    <row r="15" spans="1:8" ht="22.5" x14ac:dyDescent="0.55000000000000004">
      <c r="A15" s="46">
        <v>13</v>
      </c>
      <c r="B15" s="47">
        <v>100512</v>
      </c>
      <c r="C15" s="52" t="s">
        <v>410</v>
      </c>
      <c r="D15" s="53">
        <f>E15+F15</f>
        <v>2</v>
      </c>
      <c r="E15" s="53">
        <v>2</v>
      </c>
      <c r="F15" s="46">
        <v>0</v>
      </c>
      <c r="G15" s="49">
        <f t="shared" si="0"/>
        <v>1107000</v>
      </c>
      <c r="H15"/>
    </row>
    <row r="16" spans="1:8" ht="22.5" x14ac:dyDescent="0.55000000000000004">
      <c r="A16" s="46">
        <v>14</v>
      </c>
      <c r="B16" s="47">
        <v>200065</v>
      </c>
      <c r="C16" s="52" t="s">
        <v>411</v>
      </c>
      <c r="D16" s="53">
        <f t="shared" ref="D16:D37" si="1">E16+F16</f>
        <v>3</v>
      </c>
      <c r="E16" s="46">
        <v>3</v>
      </c>
      <c r="F16" s="47">
        <v>0</v>
      </c>
      <c r="G16" s="49">
        <f t="shared" si="0"/>
        <v>1660500</v>
      </c>
      <c r="H16"/>
    </row>
    <row r="17" spans="1:8" ht="22.5" x14ac:dyDescent="0.55000000000000004">
      <c r="A17" s="46">
        <v>15</v>
      </c>
      <c r="B17" s="50">
        <v>204115</v>
      </c>
      <c r="C17" s="51" t="s">
        <v>412</v>
      </c>
      <c r="D17" s="53">
        <f t="shared" si="1"/>
        <v>6</v>
      </c>
      <c r="E17" s="46">
        <v>6</v>
      </c>
      <c r="F17" s="47">
        <v>0</v>
      </c>
      <c r="G17" s="49">
        <f t="shared" si="0"/>
        <v>3321000</v>
      </c>
      <c r="H17"/>
    </row>
    <row r="18" spans="1:8" ht="22.5" x14ac:dyDescent="0.2">
      <c r="A18" s="46">
        <v>16</v>
      </c>
      <c r="B18" s="50">
        <v>204540</v>
      </c>
      <c r="C18" s="51" t="s">
        <v>413</v>
      </c>
      <c r="D18" s="47">
        <f t="shared" si="1"/>
        <v>4</v>
      </c>
      <c r="E18" s="46">
        <v>4</v>
      </c>
      <c r="F18" s="47">
        <v>0</v>
      </c>
      <c r="G18" s="49">
        <f t="shared" si="0"/>
        <v>2214000</v>
      </c>
      <c r="H18"/>
    </row>
    <row r="19" spans="1:8" ht="22.5" x14ac:dyDescent="0.2">
      <c r="A19" s="46">
        <v>17</v>
      </c>
      <c r="B19" s="50">
        <v>204550</v>
      </c>
      <c r="C19" s="51" t="s">
        <v>414</v>
      </c>
      <c r="D19" s="47">
        <f t="shared" si="1"/>
        <v>3</v>
      </c>
      <c r="E19" s="46">
        <v>3</v>
      </c>
      <c r="F19" s="47">
        <v>0</v>
      </c>
      <c r="G19" s="49">
        <f t="shared" si="0"/>
        <v>1660500</v>
      </c>
      <c r="H19"/>
    </row>
    <row r="20" spans="1:8" ht="22.5" x14ac:dyDescent="0.2">
      <c r="A20" s="46">
        <v>18</v>
      </c>
      <c r="B20" s="50">
        <v>204555</v>
      </c>
      <c r="C20" s="51" t="s">
        <v>415</v>
      </c>
      <c r="D20" s="47">
        <f t="shared" si="1"/>
        <v>2</v>
      </c>
      <c r="E20" s="46">
        <v>2</v>
      </c>
      <c r="F20" s="47">
        <v>0</v>
      </c>
      <c r="G20" s="49">
        <f t="shared" si="0"/>
        <v>1107000</v>
      </c>
      <c r="H20"/>
    </row>
    <row r="21" spans="1:8" ht="22.5" x14ac:dyDescent="0.55000000000000004">
      <c r="A21" s="46">
        <v>19</v>
      </c>
      <c r="B21" s="50">
        <v>204565</v>
      </c>
      <c r="C21" s="51" t="s">
        <v>416</v>
      </c>
      <c r="D21" s="53">
        <f t="shared" si="1"/>
        <v>3</v>
      </c>
      <c r="E21" s="46">
        <v>3</v>
      </c>
      <c r="F21" s="47">
        <v>0</v>
      </c>
      <c r="G21" s="49">
        <f t="shared" si="0"/>
        <v>1660500</v>
      </c>
      <c r="H21"/>
    </row>
    <row r="22" spans="1:8" ht="40.5" x14ac:dyDescent="0.2">
      <c r="A22" s="46">
        <v>20</v>
      </c>
      <c r="B22" s="50">
        <v>204575</v>
      </c>
      <c r="C22" s="51" t="s">
        <v>417</v>
      </c>
      <c r="D22" s="47">
        <f t="shared" si="1"/>
        <v>6</v>
      </c>
      <c r="E22" s="46">
        <v>6</v>
      </c>
      <c r="F22" s="47">
        <v>0</v>
      </c>
      <c r="G22" s="49">
        <f t="shared" si="0"/>
        <v>3321000</v>
      </c>
      <c r="H22"/>
    </row>
    <row r="23" spans="1:8" ht="30" customHeight="1" x14ac:dyDescent="0.2">
      <c r="A23" s="46">
        <v>21</v>
      </c>
      <c r="B23" s="50">
        <v>204580</v>
      </c>
      <c r="C23" s="51" t="s">
        <v>418</v>
      </c>
      <c r="D23" s="47">
        <f t="shared" si="1"/>
        <v>6</v>
      </c>
      <c r="E23" s="46">
        <v>6</v>
      </c>
      <c r="F23" s="47">
        <v>0</v>
      </c>
      <c r="G23" s="49">
        <f t="shared" si="0"/>
        <v>3321000</v>
      </c>
      <c r="H23"/>
    </row>
    <row r="24" spans="1:8" ht="22.5" x14ac:dyDescent="0.55000000000000004">
      <c r="A24" s="46">
        <v>22</v>
      </c>
      <c r="B24" s="50">
        <v>204600</v>
      </c>
      <c r="C24" s="51" t="s">
        <v>419</v>
      </c>
      <c r="D24" s="53">
        <f t="shared" si="1"/>
        <v>3</v>
      </c>
      <c r="E24" s="46">
        <v>3</v>
      </c>
      <c r="F24" s="47">
        <v>0</v>
      </c>
      <c r="G24" s="49">
        <f t="shared" si="0"/>
        <v>1660500</v>
      </c>
      <c r="H24"/>
    </row>
    <row r="25" spans="1:8" ht="30" customHeight="1" x14ac:dyDescent="0.55000000000000004">
      <c r="A25" s="46">
        <v>23</v>
      </c>
      <c r="B25" s="50">
        <v>204605</v>
      </c>
      <c r="C25" s="51" t="s">
        <v>420</v>
      </c>
      <c r="D25" s="53">
        <f t="shared" si="1"/>
        <v>2</v>
      </c>
      <c r="E25" s="46">
        <v>2</v>
      </c>
      <c r="F25" s="47">
        <v>0</v>
      </c>
      <c r="G25" s="49">
        <f t="shared" si="0"/>
        <v>1107000</v>
      </c>
      <c r="H25"/>
    </row>
    <row r="26" spans="1:8" ht="22.5" x14ac:dyDescent="0.55000000000000004">
      <c r="A26" s="46">
        <v>24</v>
      </c>
      <c r="B26" s="50">
        <v>204610</v>
      </c>
      <c r="C26" s="51" t="s">
        <v>421</v>
      </c>
      <c r="D26" s="53">
        <f t="shared" si="1"/>
        <v>2</v>
      </c>
      <c r="E26" s="46">
        <v>2</v>
      </c>
      <c r="F26" s="47">
        <v>0</v>
      </c>
      <c r="G26" s="49">
        <f t="shared" si="0"/>
        <v>1107000</v>
      </c>
      <c r="H26"/>
    </row>
    <row r="27" spans="1:8" ht="22.5" x14ac:dyDescent="0.55000000000000004">
      <c r="A27" s="46">
        <v>25</v>
      </c>
      <c r="B27" s="50">
        <v>204625</v>
      </c>
      <c r="C27" s="51" t="s">
        <v>422</v>
      </c>
      <c r="D27" s="53">
        <f t="shared" si="1"/>
        <v>3</v>
      </c>
      <c r="E27" s="46">
        <v>3</v>
      </c>
      <c r="F27" s="47">
        <v>0</v>
      </c>
      <c r="G27" s="49">
        <f t="shared" si="0"/>
        <v>1660500</v>
      </c>
      <c r="H27"/>
    </row>
    <row r="28" spans="1:8" ht="22.5" x14ac:dyDescent="0.55000000000000004">
      <c r="A28" s="46">
        <v>26</v>
      </c>
      <c r="B28" s="50">
        <v>204630</v>
      </c>
      <c r="C28" s="51" t="s">
        <v>423</v>
      </c>
      <c r="D28" s="53">
        <f t="shared" si="1"/>
        <v>3</v>
      </c>
      <c r="E28" s="46">
        <v>3</v>
      </c>
      <c r="F28" s="47">
        <v>0</v>
      </c>
      <c r="G28" s="49">
        <f t="shared" si="0"/>
        <v>1660500</v>
      </c>
      <c r="H28"/>
    </row>
    <row r="29" spans="1:8" ht="22.5" x14ac:dyDescent="0.55000000000000004">
      <c r="A29" s="46">
        <v>27</v>
      </c>
      <c r="B29" s="50">
        <v>204650</v>
      </c>
      <c r="C29" s="51" t="s">
        <v>424</v>
      </c>
      <c r="D29" s="53">
        <f t="shared" si="1"/>
        <v>3</v>
      </c>
      <c r="E29" s="46">
        <v>3</v>
      </c>
      <c r="F29" s="47">
        <v>0</v>
      </c>
      <c r="G29" s="49">
        <f t="shared" si="0"/>
        <v>1660500</v>
      </c>
      <c r="H29"/>
    </row>
    <row r="30" spans="1:8" ht="22.5" x14ac:dyDescent="0.55000000000000004">
      <c r="A30" s="46">
        <v>28</v>
      </c>
      <c r="B30" s="50">
        <v>602770</v>
      </c>
      <c r="C30" s="51" t="s">
        <v>425</v>
      </c>
      <c r="D30" s="53">
        <f t="shared" si="1"/>
        <v>2</v>
      </c>
      <c r="E30" s="46">
        <v>2</v>
      </c>
      <c r="F30" s="47">
        <v>0</v>
      </c>
      <c r="G30" s="49">
        <f t="shared" si="0"/>
        <v>1107000</v>
      </c>
      <c r="H30"/>
    </row>
    <row r="31" spans="1:8" ht="22.5" x14ac:dyDescent="0.55000000000000004">
      <c r="A31" s="46">
        <v>29</v>
      </c>
      <c r="B31" s="50">
        <v>900015</v>
      </c>
      <c r="C31" s="48" t="s">
        <v>426</v>
      </c>
      <c r="D31" s="53">
        <f t="shared" si="1"/>
        <v>0.8</v>
      </c>
      <c r="E31" s="46">
        <v>0.8</v>
      </c>
      <c r="F31" s="47">
        <v>0</v>
      </c>
      <c r="G31" s="49">
        <f t="shared" si="0"/>
        <v>442800</v>
      </c>
      <c r="H31"/>
    </row>
    <row r="32" spans="1:8" ht="22.5" x14ac:dyDescent="0.55000000000000004">
      <c r="A32" s="46">
        <v>30</v>
      </c>
      <c r="B32" s="50">
        <v>900020</v>
      </c>
      <c r="C32" s="48" t="s">
        <v>427</v>
      </c>
      <c r="D32" s="53">
        <f t="shared" si="1"/>
        <v>0.2</v>
      </c>
      <c r="E32" s="46">
        <v>0.2</v>
      </c>
      <c r="F32" s="47">
        <v>0</v>
      </c>
      <c r="G32" s="49">
        <f t="shared" si="0"/>
        <v>110700</v>
      </c>
      <c r="H32"/>
    </row>
    <row r="33" spans="1:8" ht="22.5" x14ac:dyDescent="0.55000000000000004">
      <c r="A33" s="46">
        <v>31</v>
      </c>
      <c r="B33" s="50">
        <v>900025</v>
      </c>
      <c r="C33" s="48" t="s">
        <v>428</v>
      </c>
      <c r="D33" s="53">
        <f t="shared" si="1"/>
        <v>0.5</v>
      </c>
      <c r="E33" s="46">
        <v>0.5</v>
      </c>
      <c r="F33" s="47">
        <v>0</v>
      </c>
      <c r="G33" s="49">
        <f t="shared" si="0"/>
        <v>276750</v>
      </c>
      <c r="H33"/>
    </row>
    <row r="34" spans="1:8" ht="22.5" x14ac:dyDescent="0.55000000000000004">
      <c r="A34" s="46">
        <v>32</v>
      </c>
      <c r="B34" s="50">
        <v>900030</v>
      </c>
      <c r="C34" s="48" t="s">
        <v>429</v>
      </c>
      <c r="D34" s="53">
        <f t="shared" si="1"/>
        <v>0.2</v>
      </c>
      <c r="E34" s="46">
        <v>0.2</v>
      </c>
      <c r="F34" s="47">
        <v>0</v>
      </c>
      <c r="G34" s="49">
        <f t="shared" si="0"/>
        <v>110700</v>
      </c>
      <c r="H34"/>
    </row>
    <row r="35" spans="1:8" ht="22.5" x14ac:dyDescent="0.55000000000000004">
      <c r="A35" s="46">
        <v>33</v>
      </c>
      <c r="B35" s="50">
        <v>900035</v>
      </c>
      <c r="C35" s="51" t="s">
        <v>430</v>
      </c>
      <c r="D35" s="53">
        <f t="shared" si="1"/>
        <v>0.2</v>
      </c>
      <c r="E35" s="46">
        <v>0.2</v>
      </c>
      <c r="F35" s="47">
        <v>0</v>
      </c>
      <c r="G35" s="49">
        <f t="shared" si="0"/>
        <v>110700</v>
      </c>
      <c r="H35"/>
    </row>
    <row r="36" spans="1:8" ht="22.5" x14ac:dyDescent="0.55000000000000004">
      <c r="A36" s="46">
        <v>34</v>
      </c>
      <c r="B36" s="50">
        <v>900710</v>
      </c>
      <c r="C36" s="51" t="s">
        <v>431</v>
      </c>
      <c r="D36" s="53">
        <f t="shared" si="1"/>
        <v>1</v>
      </c>
      <c r="E36" s="46">
        <v>0.3</v>
      </c>
      <c r="F36" s="46">
        <v>0.7</v>
      </c>
      <c r="G36" s="49">
        <v>964050</v>
      </c>
      <c r="H36"/>
    </row>
    <row r="37" spans="1:8" ht="22.5" x14ac:dyDescent="0.55000000000000004">
      <c r="A37" s="46">
        <v>35</v>
      </c>
      <c r="B37" s="47">
        <v>900785</v>
      </c>
      <c r="C37" s="54" t="s">
        <v>432</v>
      </c>
      <c r="D37" s="53">
        <f t="shared" si="1"/>
        <v>8</v>
      </c>
      <c r="E37" s="46">
        <v>5.5</v>
      </c>
      <c r="F37" s="46">
        <v>2.5</v>
      </c>
      <c r="G37" s="49">
        <v>589425</v>
      </c>
      <c r="H37"/>
    </row>
    <row r="38" spans="1:8" ht="22.5" x14ac:dyDescent="0.6">
      <c r="A38" s="12"/>
      <c r="B38" s="15"/>
      <c r="C38" s="15"/>
      <c r="D38" s="82" t="s">
        <v>434</v>
      </c>
      <c r="E38" s="82"/>
      <c r="F38" s="83"/>
      <c r="G38" s="83"/>
      <c r="H38"/>
    </row>
    <row r="39" spans="1:8" ht="14.25" x14ac:dyDescent="0.2">
      <c r="A39" s="12"/>
      <c r="B39" s="12"/>
      <c r="C39" s="12"/>
      <c r="D39" s="12"/>
      <c r="H39"/>
    </row>
    <row r="40" spans="1:8" ht="14.25" x14ac:dyDescent="0.2">
      <c r="A40" s="12"/>
      <c r="B40" s="12"/>
      <c r="C40" s="12"/>
      <c r="D40" s="12"/>
      <c r="H40"/>
    </row>
    <row r="41" spans="1:8" ht="14.25" x14ac:dyDescent="0.2">
      <c r="A41" s="12"/>
      <c r="B41" s="12"/>
      <c r="C41" s="12"/>
      <c r="D41" s="12"/>
      <c r="H41"/>
    </row>
    <row r="42" spans="1:8" ht="14.25" x14ac:dyDescent="0.2">
      <c r="A42" s="12"/>
      <c r="B42" s="12"/>
      <c r="C42" s="12"/>
      <c r="D42" s="12"/>
      <c r="H42"/>
    </row>
    <row r="43" spans="1:8" ht="14.25" x14ac:dyDescent="0.2">
      <c r="A43" s="12"/>
      <c r="B43" s="12"/>
      <c r="C43" s="12"/>
      <c r="D43" s="12"/>
      <c r="H43"/>
    </row>
    <row r="44" spans="1:8" ht="14.25" x14ac:dyDescent="0.2">
      <c r="A44" s="12"/>
      <c r="B44" s="12"/>
      <c r="C44" s="12"/>
      <c r="D44" s="12"/>
      <c r="H44"/>
    </row>
    <row r="45" spans="1:8" ht="14.25" x14ac:dyDescent="0.2">
      <c r="A45" s="12"/>
      <c r="B45" s="12"/>
      <c r="C45" s="12"/>
      <c r="D45" s="12"/>
      <c r="H45"/>
    </row>
    <row r="46" spans="1:8" ht="14.25" x14ac:dyDescent="0.2">
      <c r="A46" s="12"/>
      <c r="B46" s="12"/>
      <c r="C46" s="12"/>
      <c r="D46" s="12"/>
      <c r="H46"/>
    </row>
    <row r="47" spans="1:8" ht="14.25" x14ac:dyDescent="0.2">
      <c r="A47" s="12"/>
      <c r="B47" s="12"/>
      <c r="C47" s="12"/>
      <c r="D47" s="12"/>
      <c r="H47"/>
    </row>
    <row r="48" spans="1:8" ht="14.25" x14ac:dyDescent="0.2">
      <c r="A48" s="12"/>
      <c r="B48" s="12"/>
      <c r="C48" s="12"/>
      <c r="D48" s="12"/>
      <c r="H48"/>
    </row>
    <row r="49" spans="1:8" ht="14.25" x14ac:dyDescent="0.2">
      <c r="A49" s="12"/>
      <c r="B49" s="12"/>
      <c r="C49" s="12"/>
      <c r="D49" s="12"/>
      <c r="H49"/>
    </row>
    <row r="50" spans="1:8" ht="14.25" x14ac:dyDescent="0.2">
      <c r="A50" s="12"/>
      <c r="B50" s="12"/>
      <c r="C50" s="12"/>
      <c r="D50" s="12"/>
      <c r="H50"/>
    </row>
    <row r="51" spans="1:8" ht="14.25" x14ac:dyDescent="0.2">
      <c r="A51" s="12"/>
      <c r="B51" s="12"/>
      <c r="C51" s="12"/>
      <c r="D51" s="12"/>
      <c r="H51"/>
    </row>
    <row r="52" spans="1:8" ht="14.25" x14ac:dyDescent="0.2">
      <c r="A52" s="12"/>
      <c r="B52" s="12"/>
      <c r="C52" s="12"/>
      <c r="D52" s="12"/>
      <c r="H52"/>
    </row>
    <row r="53" spans="1:8" ht="14.25" x14ac:dyDescent="0.2">
      <c r="A53" s="12"/>
      <c r="B53" s="12"/>
      <c r="C53" s="12"/>
      <c r="D53" s="12"/>
      <c r="H53"/>
    </row>
    <row r="54" spans="1:8" ht="14.25" x14ac:dyDescent="0.2">
      <c r="A54" s="12"/>
      <c r="B54" s="12"/>
      <c r="C54" s="12"/>
      <c r="D54" s="12"/>
      <c r="H54"/>
    </row>
    <row r="55" spans="1:8" ht="14.25" x14ac:dyDescent="0.2">
      <c r="A55" s="12"/>
      <c r="B55" s="12"/>
      <c r="C55" s="12"/>
      <c r="D55" s="12"/>
      <c r="H55"/>
    </row>
    <row r="56" spans="1:8" ht="14.25" x14ac:dyDescent="0.2">
      <c r="A56" s="12"/>
      <c r="B56" s="12"/>
      <c r="C56" s="12"/>
      <c r="D56" s="12"/>
      <c r="H56"/>
    </row>
    <row r="57" spans="1:8" ht="14.25" x14ac:dyDescent="0.2">
      <c r="A57" s="12"/>
      <c r="B57" s="12"/>
      <c r="C57" s="12"/>
      <c r="D57" s="12"/>
      <c r="H57"/>
    </row>
    <row r="58" spans="1:8" ht="14.25" x14ac:dyDescent="0.2">
      <c r="A58" s="12"/>
      <c r="B58" s="12"/>
      <c r="C58" s="12"/>
      <c r="D58" s="12"/>
      <c r="H58"/>
    </row>
    <row r="59" spans="1:8" ht="14.25" x14ac:dyDescent="0.2">
      <c r="A59" s="12"/>
      <c r="B59" s="12"/>
      <c r="C59" s="12"/>
      <c r="D59" s="12"/>
      <c r="H59"/>
    </row>
    <row r="60" spans="1:8" ht="14.25" x14ac:dyDescent="0.2">
      <c r="A60" s="12"/>
      <c r="B60" s="12"/>
      <c r="C60" s="12"/>
      <c r="D60" s="12"/>
      <c r="H60"/>
    </row>
    <row r="61" spans="1:8" ht="14.25" x14ac:dyDescent="0.2">
      <c r="A61" s="12"/>
      <c r="B61" s="12"/>
      <c r="C61" s="12"/>
      <c r="D61" s="12"/>
      <c r="H61"/>
    </row>
    <row r="62" spans="1:8" ht="14.25" x14ac:dyDescent="0.2">
      <c r="A62" s="12"/>
      <c r="B62" s="12"/>
      <c r="C62" s="12"/>
      <c r="D62" s="12"/>
      <c r="H62"/>
    </row>
    <row r="63" spans="1:8" ht="14.25" x14ac:dyDescent="0.2">
      <c r="A63" s="12"/>
      <c r="B63" s="12"/>
      <c r="C63" s="12"/>
      <c r="D63" s="12"/>
      <c r="H63"/>
    </row>
    <row r="64" spans="1:8" ht="14.25" x14ac:dyDescent="0.2">
      <c r="A64" s="12"/>
      <c r="B64" s="12"/>
      <c r="C64" s="12"/>
      <c r="D64" s="12"/>
      <c r="H64"/>
    </row>
    <row r="65" spans="1:8" ht="14.25" x14ac:dyDescent="0.2">
      <c r="A65" s="12"/>
      <c r="B65" s="12"/>
      <c r="C65" s="12"/>
      <c r="D65" s="12"/>
      <c r="H65"/>
    </row>
    <row r="66" spans="1:8" ht="14.25" x14ac:dyDescent="0.2">
      <c r="A66" s="12"/>
      <c r="B66" s="12"/>
      <c r="C66" s="12"/>
      <c r="D66" s="12"/>
      <c r="H66"/>
    </row>
    <row r="67" spans="1:8" ht="14.25" x14ac:dyDescent="0.2">
      <c r="A67" s="12"/>
      <c r="B67" s="12"/>
      <c r="C67" s="12"/>
      <c r="D67" s="12"/>
      <c r="H67"/>
    </row>
    <row r="68" spans="1:8" ht="14.25" x14ac:dyDescent="0.2">
      <c r="A68" s="12"/>
      <c r="B68" s="12"/>
      <c r="C68" s="12"/>
      <c r="D68" s="12"/>
      <c r="H68"/>
    </row>
    <row r="69" spans="1:8" ht="14.25" x14ac:dyDescent="0.2">
      <c r="A69" s="12"/>
      <c r="B69" s="12"/>
      <c r="C69" s="12"/>
      <c r="D69" s="12"/>
      <c r="H69"/>
    </row>
    <row r="70" spans="1:8" ht="14.25" x14ac:dyDescent="0.2">
      <c r="A70" s="12"/>
      <c r="B70" s="12"/>
      <c r="C70" s="12"/>
      <c r="D70" s="12"/>
      <c r="H70"/>
    </row>
    <row r="71" spans="1:8" ht="14.25" x14ac:dyDescent="0.2">
      <c r="A71" s="12"/>
      <c r="B71" s="12"/>
      <c r="C71" s="12"/>
      <c r="D71" s="12"/>
      <c r="H71"/>
    </row>
    <row r="72" spans="1:8" ht="14.25" x14ac:dyDescent="0.2">
      <c r="A72" s="12"/>
      <c r="B72" s="12"/>
      <c r="C72" s="12"/>
      <c r="D72" s="12"/>
      <c r="H72"/>
    </row>
    <row r="73" spans="1:8" ht="14.25" x14ac:dyDescent="0.2">
      <c r="A73" s="12"/>
      <c r="B73" s="12"/>
      <c r="C73" s="12"/>
      <c r="D73" s="12"/>
      <c r="H73"/>
    </row>
    <row r="74" spans="1:8" ht="14.25" x14ac:dyDescent="0.2">
      <c r="A74" s="12"/>
      <c r="H74"/>
    </row>
    <row r="75" spans="1:8" ht="14.25" x14ac:dyDescent="0.2">
      <c r="A75" s="12"/>
      <c r="H75"/>
    </row>
    <row r="76" spans="1:8" ht="14.25" x14ac:dyDescent="0.2">
      <c r="A76" s="12"/>
      <c r="H76"/>
    </row>
    <row r="77" spans="1:8" ht="14.25" x14ac:dyDescent="0.2">
      <c r="A77" s="12"/>
      <c r="H77"/>
    </row>
    <row r="78" spans="1:8" ht="14.25" x14ac:dyDescent="0.2">
      <c r="A78" s="12"/>
    </row>
    <row r="79" spans="1:8" ht="14.25" x14ac:dyDescent="0.2">
      <c r="A79" s="12"/>
    </row>
    <row r="80" spans="1:8" ht="14.25" x14ac:dyDescent="0.2">
      <c r="A80" s="12"/>
    </row>
    <row r="81" spans="1:1" ht="14.25" x14ac:dyDescent="0.2">
      <c r="A81" s="12"/>
    </row>
    <row r="82" spans="1:1" ht="14.25" x14ac:dyDescent="0.2">
      <c r="A82" s="12"/>
    </row>
    <row r="83" spans="1:1" ht="14.25" x14ac:dyDescent="0.2">
      <c r="A83" s="12"/>
    </row>
    <row r="84" spans="1:1" ht="14.25" x14ac:dyDescent="0.2">
      <c r="A84" s="12"/>
    </row>
    <row r="85" spans="1:1" ht="14.25" x14ac:dyDescent="0.2">
      <c r="A85" s="12"/>
    </row>
    <row r="86" spans="1:1" ht="14.25" x14ac:dyDescent="0.2">
      <c r="A86" s="12"/>
    </row>
    <row r="87" spans="1:1" ht="14.25" x14ac:dyDescent="0.2">
      <c r="A87" s="12"/>
    </row>
    <row r="88" spans="1:1" ht="14.25" x14ac:dyDescent="0.2">
      <c r="A88" s="12"/>
    </row>
    <row r="89" spans="1:1" ht="14.25" x14ac:dyDescent="0.2">
      <c r="A89" s="12"/>
    </row>
  </sheetData>
  <mergeCells count="3">
    <mergeCell ref="A1:G1"/>
    <mergeCell ref="D38:E38"/>
    <mergeCell ref="F38:G3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781C0-D90C-4B60-ADF7-D271E2C09325}">
  <dimension ref="A1:F15"/>
  <sheetViews>
    <sheetView rightToLeft="1" topLeftCell="A27" workbookViewId="0">
      <selection activeCell="G2" sqref="G2"/>
    </sheetView>
  </sheetViews>
  <sheetFormatPr defaultColWidth="9.125" defaultRowHeight="22.5" x14ac:dyDescent="0.6"/>
  <cols>
    <col min="1" max="1" width="10.125" style="9" customWidth="1"/>
    <col min="2" max="2" width="33.375" style="5" customWidth="1"/>
    <col min="3" max="3" width="25.75" style="9" customWidth="1"/>
    <col min="4" max="4" width="26.125" style="5" customWidth="1"/>
    <col min="5" max="5" width="14.25" style="5" customWidth="1"/>
    <col min="6" max="16384" width="9.125" style="5"/>
  </cols>
  <sheetData>
    <row r="1" spans="1:6" ht="36" customHeight="1" x14ac:dyDescent="0.85">
      <c r="A1" s="71" t="s">
        <v>449</v>
      </c>
      <c r="B1" s="72"/>
      <c r="C1" s="72"/>
      <c r="D1" s="73"/>
    </row>
    <row r="2" spans="1:6" ht="51" x14ac:dyDescent="0.6">
      <c r="A2" s="55" t="s">
        <v>85</v>
      </c>
      <c r="B2" s="56" t="s">
        <v>382</v>
      </c>
      <c r="C2" s="57" t="s">
        <v>383</v>
      </c>
      <c r="D2" s="58" t="s">
        <v>444</v>
      </c>
    </row>
    <row r="3" spans="1:6" s="7" customFormat="1" ht="25.5" x14ac:dyDescent="0.7">
      <c r="A3" s="59">
        <v>1</v>
      </c>
      <c r="B3" s="60" t="s">
        <v>384</v>
      </c>
      <c r="C3" s="61">
        <v>1794300</v>
      </c>
      <c r="D3" s="61">
        <f>C3*0.3</f>
        <v>538290</v>
      </c>
      <c r="F3" s="8"/>
    </row>
    <row r="4" spans="1:6" s="7" customFormat="1" ht="25.5" x14ac:dyDescent="0.7">
      <c r="A4" s="59">
        <v>2</v>
      </c>
      <c r="B4" s="60" t="s">
        <v>392</v>
      </c>
      <c r="C4" s="61">
        <v>3670000</v>
      </c>
      <c r="D4" s="61">
        <v>538290</v>
      </c>
      <c r="F4" s="8"/>
    </row>
    <row r="5" spans="1:6" s="7" customFormat="1" ht="25.5" x14ac:dyDescent="0.7">
      <c r="A5" s="59">
        <v>3</v>
      </c>
      <c r="B5" s="60" t="s">
        <v>385</v>
      </c>
      <c r="C5" s="61">
        <v>2185050</v>
      </c>
      <c r="D5" s="61">
        <f t="shared" ref="D5:D14" si="0">C5*0.3</f>
        <v>655515</v>
      </c>
      <c r="F5" s="8"/>
    </row>
    <row r="6" spans="1:6" s="7" customFormat="1" ht="25.5" x14ac:dyDescent="0.7">
      <c r="A6" s="59">
        <v>4</v>
      </c>
      <c r="B6" s="60" t="s">
        <v>378</v>
      </c>
      <c r="C6" s="61">
        <v>1289550</v>
      </c>
      <c r="D6" s="61">
        <f t="shared" ref="D6" si="1">C7*0.3</f>
        <v>269145</v>
      </c>
      <c r="F6" s="8"/>
    </row>
    <row r="7" spans="1:6" s="7" customFormat="1" ht="25.5" x14ac:dyDescent="0.7">
      <c r="A7" s="59">
        <v>5</v>
      </c>
      <c r="B7" s="60" t="s">
        <v>438</v>
      </c>
      <c r="C7" s="85">
        <v>897150</v>
      </c>
      <c r="D7" s="86"/>
      <c r="F7" s="8"/>
    </row>
    <row r="8" spans="1:6" s="7" customFormat="1" ht="25.5" x14ac:dyDescent="0.7">
      <c r="A8" s="59">
        <v>6</v>
      </c>
      <c r="B8" s="60" t="s">
        <v>386</v>
      </c>
      <c r="C8" s="61">
        <v>589425</v>
      </c>
      <c r="D8" s="61">
        <f t="shared" si="0"/>
        <v>176827.5</v>
      </c>
    </row>
    <row r="9" spans="1:6" s="7" customFormat="1" ht="25.5" x14ac:dyDescent="0.7">
      <c r="A9" s="59">
        <v>7</v>
      </c>
      <c r="B9" s="60" t="s">
        <v>387</v>
      </c>
      <c r="C9" s="61">
        <v>4269300</v>
      </c>
      <c r="D9" s="61">
        <f t="shared" si="0"/>
        <v>1280790</v>
      </c>
    </row>
    <row r="10" spans="1:6" s="7" customFormat="1" ht="25.5" x14ac:dyDescent="0.7">
      <c r="A10" s="59">
        <v>8</v>
      </c>
      <c r="B10" s="60" t="s">
        <v>381</v>
      </c>
      <c r="C10" s="61">
        <v>964050</v>
      </c>
      <c r="D10" s="61">
        <f t="shared" si="0"/>
        <v>289215</v>
      </c>
    </row>
    <row r="11" spans="1:6" s="7" customFormat="1" ht="25.5" x14ac:dyDescent="0.7">
      <c r="A11" s="59">
        <v>9</v>
      </c>
      <c r="B11" s="60" t="s">
        <v>388</v>
      </c>
      <c r="C11" s="61">
        <v>7344000</v>
      </c>
      <c r="D11" s="61">
        <f t="shared" si="0"/>
        <v>2203200</v>
      </c>
    </row>
    <row r="12" spans="1:6" s="7" customFormat="1" ht="25.5" x14ac:dyDescent="0.7">
      <c r="A12" s="59">
        <v>13</v>
      </c>
      <c r="B12" s="60" t="s">
        <v>389</v>
      </c>
      <c r="C12" s="61">
        <v>18837000</v>
      </c>
      <c r="D12" s="61">
        <f t="shared" si="0"/>
        <v>5651100</v>
      </c>
    </row>
    <row r="13" spans="1:6" s="7" customFormat="1" ht="25.5" x14ac:dyDescent="0.7">
      <c r="A13" s="59">
        <v>15</v>
      </c>
      <c r="B13" s="60" t="s">
        <v>390</v>
      </c>
      <c r="C13" s="61">
        <v>12906000</v>
      </c>
      <c r="D13" s="61">
        <f t="shared" si="0"/>
        <v>3871800</v>
      </c>
    </row>
    <row r="14" spans="1:6" s="7" customFormat="1" ht="25.5" x14ac:dyDescent="0.7">
      <c r="A14" s="59">
        <v>16</v>
      </c>
      <c r="B14" s="60" t="s">
        <v>391</v>
      </c>
      <c r="C14" s="61">
        <v>9300000</v>
      </c>
      <c r="D14" s="61">
        <f t="shared" si="0"/>
        <v>2790000</v>
      </c>
    </row>
    <row r="15" spans="1:6" s="7" customFormat="1" ht="25.5" x14ac:dyDescent="0.7">
      <c r="A15" s="84" t="s">
        <v>439</v>
      </c>
      <c r="B15" s="84"/>
      <c r="C15" s="84"/>
      <c r="D15" s="84"/>
    </row>
  </sheetData>
  <mergeCells count="3">
    <mergeCell ref="A1:D1"/>
    <mergeCell ref="A15:D15"/>
    <mergeCell ref="C7:D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EBEE7-3E79-4DF6-9585-F8CB84B2462B}">
  <dimension ref="A1:H13"/>
  <sheetViews>
    <sheetView rightToLeft="1" topLeftCell="A45" workbookViewId="0">
      <selection activeCell="E16" sqref="E16"/>
    </sheetView>
  </sheetViews>
  <sheetFormatPr defaultRowHeight="15" x14ac:dyDescent="0.2"/>
  <cols>
    <col min="1" max="1" width="7.625" customWidth="1"/>
    <col min="2" max="2" width="49.75" style="4" customWidth="1"/>
    <col min="3" max="3" width="11" style="3" hidden="1" customWidth="1"/>
    <col min="4" max="4" width="24.875" customWidth="1"/>
    <col min="5" max="5" width="24.375" customWidth="1"/>
    <col min="7" max="7" width="18.25" customWidth="1"/>
  </cols>
  <sheetData>
    <row r="1" spans="1:8" ht="32.25" x14ac:dyDescent="0.85">
      <c r="A1" s="71" t="s">
        <v>437</v>
      </c>
      <c r="B1" s="72"/>
      <c r="C1" s="72"/>
      <c r="D1" s="72"/>
      <c r="E1" s="73"/>
    </row>
    <row r="2" spans="1:8" ht="36" x14ac:dyDescent="0.2">
      <c r="A2" s="62" t="s">
        <v>85</v>
      </c>
      <c r="B2" s="63" t="s">
        <v>371</v>
      </c>
      <c r="C2" s="64"/>
      <c r="D2" s="65" t="s">
        <v>435</v>
      </c>
      <c r="E2" s="66" t="s">
        <v>436</v>
      </c>
    </row>
    <row r="3" spans="1:8" ht="30.75" customHeight="1" x14ac:dyDescent="0.2">
      <c r="A3" s="67">
        <v>1</v>
      </c>
      <c r="B3" s="68" t="s">
        <v>373</v>
      </c>
      <c r="C3" s="69" t="s">
        <v>374</v>
      </c>
      <c r="D3" s="61">
        <v>17200000</v>
      </c>
      <c r="E3" s="61">
        <f>D3*0.1</f>
        <v>1720000</v>
      </c>
    </row>
    <row r="4" spans="1:8" ht="35.25" customHeight="1" x14ac:dyDescent="0.2">
      <c r="A4" s="67">
        <v>2</v>
      </c>
      <c r="B4" s="60" t="s">
        <v>376</v>
      </c>
      <c r="C4" s="69" t="s">
        <v>374</v>
      </c>
      <c r="D4" s="61">
        <v>39900000</v>
      </c>
      <c r="E4" s="61">
        <f t="shared" ref="E4:E6" si="0">D4*0.1</f>
        <v>3990000</v>
      </c>
    </row>
    <row r="5" spans="1:8" ht="25.5" x14ac:dyDescent="0.2">
      <c r="A5" s="67">
        <v>3</v>
      </c>
      <c r="B5" s="57" t="s">
        <v>377</v>
      </c>
      <c r="C5" s="69" t="s">
        <v>374</v>
      </c>
      <c r="D5" s="61">
        <v>79830000</v>
      </c>
      <c r="E5" s="61">
        <f t="shared" si="0"/>
        <v>7983000</v>
      </c>
    </row>
    <row r="6" spans="1:8" ht="25.5" x14ac:dyDescent="0.2">
      <c r="A6" s="67"/>
      <c r="B6" s="60" t="s">
        <v>381</v>
      </c>
      <c r="C6" s="69"/>
      <c r="D6" s="61">
        <v>964050</v>
      </c>
      <c r="E6" s="61">
        <f t="shared" si="0"/>
        <v>96405</v>
      </c>
    </row>
    <row r="7" spans="1:8" ht="25.5" x14ac:dyDescent="0.2">
      <c r="A7" s="67">
        <v>4</v>
      </c>
      <c r="B7" s="57" t="s">
        <v>378</v>
      </c>
      <c r="C7" s="69"/>
      <c r="D7" s="85">
        <v>1289550</v>
      </c>
      <c r="E7" s="86"/>
    </row>
    <row r="8" spans="1:8" ht="28.5" x14ac:dyDescent="0.2">
      <c r="A8" s="67">
        <v>5</v>
      </c>
      <c r="B8" s="60" t="s">
        <v>379</v>
      </c>
      <c r="C8" s="70">
        <v>2.5</v>
      </c>
      <c r="D8" s="85">
        <v>1794300</v>
      </c>
      <c r="E8" s="86"/>
    </row>
    <row r="9" spans="1:8" ht="25.5" x14ac:dyDescent="0.2">
      <c r="A9" s="67">
        <v>6</v>
      </c>
      <c r="B9" s="60" t="s">
        <v>380</v>
      </c>
      <c r="C9" s="69" t="s">
        <v>374</v>
      </c>
      <c r="D9" s="85">
        <v>3670000</v>
      </c>
      <c r="E9" s="86"/>
    </row>
    <row r="10" spans="1:8" ht="22.5" x14ac:dyDescent="0.6">
      <c r="D10" s="5"/>
      <c r="E10" s="87"/>
      <c r="F10" s="5"/>
      <c r="G10" s="5"/>
      <c r="H10" s="5"/>
    </row>
    <row r="11" spans="1:8" ht="22.5" x14ac:dyDescent="0.6">
      <c r="D11" s="5"/>
      <c r="E11" s="88"/>
      <c r="F11" s="5"/>
      <c r="G11" s="5"/>
      <c r="H11" s="5"/>
    </row>
    <row r="13" spans="1:8" x14ac:dyDescent="0.2">
      <c r="E13" s="6"/>
    </row>
  </sheetData>
  <mergeCells count="5">
    <mergeCell ref="A1:E1"/>
    <mergeCell ref="D8:E8"/>
    <mergeCell ref="D9:E9"/>
    <mergeCell ref="D7:E7"/>
    <mergeCell ref="E10:E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رادیولوژی</vt:lpstr>
      <vt:lpstr>سونوگرافی</vt:lpstr>
      <vt:lpstr>سی تی اسکن</vt:lpstr>
      <vt:lpstr>آزمایشگاه</vt:lpstr>
      <vt:lpstr>اورژانس</vt:lpstr>
      <vt:lpstr>درمانگاه</vt:lpstr>
      <vt:lpstr>ترخیص</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DARAMADM</dc:creator>
  <cp:lastModifiedBy>it</cp:lastModifiedBy>
  <cp:lastPrinted>2026-06-16T07:31:30Z</cp:lastPrinted>
  <dcterms:created xsi:type="dcterms:W3CDTF">2015-06-05T18:17:20Z</dcterms:created>
  <dcterms:modified xsi:type="dcterms:W3CDTF">2026-10-25T05:10:57Z</dcterms:modified>
</cp:coreProperties>
</file>